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drawings/drawing7.xml" ContentType="application/vnd.openxmlformats-officedocument.drawing+xml"/>
  <Override PartName="/xl/comments7.xml" ContentType="application/vnd.openxmlformats-officedocument.spreadsheetml.comments+xml"/>
  <Override PartName="/xl/drawings/drawing8.xml" ContentType="application/vnd.openxmlformats-officedocument.drawing+xml"/>
  <Override PartName="/xl/comments8.xml" ContentType="application/vnd.openxmlformats-officedocument.spreadsheetml.comments+xml"/>
  <Override PartName="/xl/drawings/drawing9.xml" ContentType="application/vnd.openxmlformats-officedocument.drawing+xml"/>
  <Override PartName="/xl/comments9.xml" ContentType="application/vnd.openxmlformats-officedocument.spreadsheetml.comments+xml"/>
  <Override PartName="/xl/drawings/drawing10.xml" ContentType="application/vnd.openxmlformats-officedocument.drawing+xml"/>
  <Override PartName="/xl/comments10.xml" ContentType="application/vnd.openxmlformats-officedocument.spreadsheetml.comments+xml"/>
  <Override PartName="/xl/drawings/drawing11.xml" ContentType="application/vnd.openxmlformats-officedocument.drawing+xml"/>
  <Override PartName="/xl/comments11.xml" ContentType="application/vnd.openxmlformats-officedocument.spreadsheetml.comments+xml"/>
  <Override PartName="/xl/drawings/drawing12.xml" ContentType="application/vnd.openxmlformats-officedocument.drawing+xml"/>
  <Override PartName="/xl/comments12.xml" ContentType="application/vnd.openxmlformats-officedocument.spreadsheetml.comments+xml"/>
  <Override PartName="/xl/drawings/drawing13.xml" ContentType="application/vnd.openxmlformats-officedocument.drawing+xml"/>
  <Override PartName="/xl/comments1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I:\03福祉施設G\88_医療・介護サービスの提供体制改革のための財政支援制度\R6\02_所要額調査（Ｒ７年度分）【R6.5】\02_施行用\市町村あて\"/>
    </mc:Choice>
  </mc:AlternateContent>
  <bookViews>
    <workbookView xWindow="120" yWindow="96" windowWidth="20340" windowHeight="8100" activeTab="1"/>
  </bookViews>
  <sheets>
    <sheet name="集計表" sheetId="35" r:id="rId1"/>
    <sheet name="地密整備（様式１－１）" sheetId="16" r:id="rId2"/>
    <sheet name="大規模修繕（様式１－２）" sheetId="18" r:id="rId3"/>
    <sheet name="レッドゾーン（様式１－３）" sheetId="39" r:id="rId4"/>
    <sheet name="イエローゾーン（様式１－４）" sheetId="40" r:id="rId5"/>
    <sheet name="開設準備（様式２－１）" sheetId="17" r:id="rId6"/>
    <sheet name="大規模修繕ロボット・ＩＣＴ導入（様式２－２）" sheetId="36" r:id="rId7"/>
    <sheet name="介護予防拠点（様式２－３）" sheetId="41" r:id="rId8"/>
    <sheet name="定期借地権（様式３）" sheetId="4" r:id="rId9"/>
    <sheet name="ユニット化改修等（様式４－１）" sheetId="32" r:id="rId10"/>
    <sheet name="看取り（様式４－２）" sheetId="26" r:id="rId11"/>
    <sheet name="共生型（様式４－３）" sheetId="27" r:id="rId12"/>
    <sheet name="民有地マッチング（様式５）" sheetId="14" r:id="rId13"/>
    <sheet name="宿舎施設整備（様式６）" sheetId="22" r:id="rId14"/>
    <sheet name="市町村リスト" sheetId="37" r:id="rId15"/>
  </sheets>
  <definedNames>
    <definedName name="_xlnm._FilterDatabase" localSheetId="4" hidden="1">'イエローゾーン（様式１－４）'!$B$10:$O$22</definedName>
    <definedName name="_xlnm._FilterDatabase" localSheetId="9" hidden="1">'ユニット化改修等（様式４－１）'!$B$13:$P$13</definedName>
    <definedName name="_xlnm._FilterDatabase" localSheetId="3" hidden="1">'レッドゾーン（様式１－３）'!$B$10:$O$22</definedName>
    <definedName name="_xlnm._FilterDatabase" localSheetId="7" hidden="1">'介護予防拠点（様式２－３）'!$B$10:$M$23</definedName>
    <definedName name="_xlnm._FilterDatabase" localSheetId="5" hidden="1">'開設準備（様式２－１）'!$B$10:$O$23</definedName>
    <definedName name="_xlnm._FilterDatabase" localSheetId="10" hidden="1">'看取り（様式４－２）'!$B$10:$O$10</definedName>
    <definedName name="_xlnm._FilterDatabase" localSheetId="11" hidden="1">'共生型（様式４－３）'!$B$11:$O$11</definedName>
    <definedName name="_xlnm._FilterDatabase" localSheetId="0" hidden="1">集計表!$A$4:$P$4</definedName>
    <definedName name="_xlnm._FilterDatabase" localSheetId="13" hidden="1">'宿舎施設整備（様式６）'!$B$10:$V$10</definedName>
    <definedName name="_xlnm._FilterDatabase" localSheetId="2" hidden="1">'大規模修繕（様式１－２）'!$B$12:$V$12</definedName>
    <definedName name="_xlnm._FilterDatabase" localSheetId="6" hidden="1">'大規模修繕ロボット・ＩＣＴ導入（様式２－２）'!$B$11:$P$23</definedName>
    <definedName name="_xlnm._FilterDatabase" localSheetId="1" hidden="1">'地密整備（様式１－１）'!$B$10:$O$22</definedName>
    <definedName name="_xlnm._FilterDatabase" localSheetId="8" hidden="1">'定期借地権（様式３）'!$D$11:$P$11</definedName>
    <definedName name="_xlnm._FilterDatabase" localSheetId="12" hidden="1">'民有地マッチング（様式５）'!$B$9:$O$9</definedName>
    <definedName name="_xlnm.Print_Area" localSheetId="4">'イエローゾーン（様式１－４）'!$A$1:$O$22</definedName>
    <definedName name="_xlnm.Print_Area" localSheetId="9">'ユニット化改修等（様式４－１）'!$A$1:$P$25</definedName>
    <definedName name="_xlnm.Print_Area" localSheetId="3">'レッドゾーン（様式１－３）'!$A$1:$O$22</definedName>
    <definedName name="_xlnm.Print_Area" localSheetId="7">'介護予防拠点（様式２－３）'!$A$1:$M$22</definedName>
    <definedName name="_xlnm.Print_Area" localSheetId="5">'開設準備（様式２－１）'!$A$1:$O$22</definedName>
    <definedName name="_xlnm.Print_Area" localSheetId="10">'看取り（様式４－２）'!$A$1:$O$22</definedName>
    <definedName name="_xlnm.Print_Area" localSheetId="11">'共生型（様式４－３）'!$A$1:$O$23</definedName>
    <definedName name="_xlnm.Print_Area" localSheetId="0">集計表!$A$1:$P$38</definedName>
    <definedName name="_xlnm.Print_Area" localSheetId="13">'宿舎施設整備（様式６）'!$A$1:$V$22</definedName>
    <definedName name="_xlnm.Print_Area" localSheetId="2">'大規模修繕（様式１－２）'!$A$1:$V$24</definedName>
    <definedName name="_xlnm.Print_Area" localSheetId="6">'大規模修繕ロボット・ＩＣＴ導入（様式２－２）'!$A$1:$P$23</definedName>
    <definedName name="_xlnm.Print_Area" localSheetId="1">'地密整備（様式１－１）'!$A$1:$O$22</definedName>
    <definedName name="_xlnm.Print_Area" localSheetId="8">'定期借地権（様式３）'!$A$1:$P$23</definedName>
    <definedName name="_xlnm.Print_Area" localSheetId="12">'民有地マッチング（様式５）'!$A$1:$O$22</definedName>
    <definedName name="_xlnm.Print_Titles" localSheetId="6">'大規模修繕ロボット・ＩＣＴ導入（様式２－２）'!$11:$11</definedName>
  </definedNames>
  <calcPr calcId="162913"/>
</workbook>
</file>

<file path=xl/calcChain.xml><?xml version="1.0" encoding="utf-8"?>
<calcChain xmlns="http://schemas.openxmlformats.org/spreadsheetml/2006/main">
  <c r="H11" i="16" l="1"/>
  <c r="I6" i="35" l="1"/>
  <c r="I7" i="35"/>
  <c r="I8" i="35"/>
  <c r="I9" i="35"/>
  <c r="I10" i="35"/>
  <c r="I11" i="35"/>
  <c r="I12" i="35"/>
  <c r="I13" i="35"/>
  <c r="I14" i="35"/>
  <c r="I15" i="35"/>
  <c r="I16" i="35"/>
  <c r="I17" i="35"/>
  <c r="I18" i="35"/>
  <c r="I19" i="35"/>
  <c r="I20" i="35"/>
  <c r="I21" i="35"/>
  <c r="I22" i="35"/>
  <c r="I23" i="35"/>
  <c r="I24" i="35"/>
  <c r="I25" i="35"/>
  <c r="I26" i="35"/>
  <c r="I27" i="35"/>
  <c r="I28" i="35"/>
  <c r="I29" i="35"/>
  <c r="I30" i="35"/>
  <c r="I31" i="35"/>
  <c r="I32" i="35"/>
  <c r="I33" i="35"/>
  <c r="I34" i="35"/>
  <c r="I35" i="35"/>
  <c r="I36" i="35"/>
  <c r="I37" i="35"/>
  <c r="I5" i="35"/>
  <c r="H6" i="35"/>
  <c r="H7" i="35"/>
  <c r="H8" i="35"/>
  <c r="H9" i="35"/>
  <c r="H10" i="35"/>
  <c r="H11" i="35"/>
  <c r="H12" i="35"/>
  <c r="H13" i="35"/>
  <c r="H14" i="35"/>
  <c r="H15" i="35"/>
  <c r="H16" i="35"/>
  <c r="H17" i="35"/>
  <c r="H18" i="35"/>
  <c r="H19" i="35"/>
  <c r="H20" i="35"/>
  <c r="H21" i="35"/>
  <c r="H22" i="35"/>
  <c r="H23" i="35"/>
  <c r="H24" i="35"/>
  <c r="H25" i="35"/>
  <c r="H26" i="35"/>
  <c r="H27" i="35"/>
  <c r="H28" i="35"/>
  <c r="H29" i="35"/>
  <c r="H30" i="35"/>
  <c r="H31" i="35"/>
  <c r="H32" i="35"/>
  <c r="H33" i="35"/>
  <c r="H34" i="35"/>
  <c r="H35" i="35"/>
  <c r="H36" i="35"/>
  <c r="H37" i="35"/>
  <c r="H5" i="35"/>
  <c r="F6" i="35"/>
  <c r="F7" i="35"/>
  <c r="F8" i="35"/>
  <c r="F9" i="35"/>
  <c r="F10" i="35"/>
  <c r="F11" i="35"/>
  <c r="F12" i="35"/>
  <c r="F13" i="35"/>
  <c r="F14" i="35"/>
  <c r="F15" i="35"/>
  <c r="F16" i="35"/>
  <c r="F17" i="35"/>
  <c r="F18" i="35"/>
  <c r="F19" i="35"/>
  <c r="F20" i="35"/>
  <c r="F21" i="35"/>
  <c r="F22" i="35"/>
  <c r="F23" i="35"/>
  <c r="F24" i="35"/>
  <c r="F25" i="35"/>
  <c r="F26" i="35"/>
  <c r="F27" i="35"/>
  <c r="F28" i="35"/>
  <c r="F29" i="35"/>
  <c r="F30" i="35"/>
  <c r="F31" i="35"/>
  <c r="F32" i="35"/>
  <c r="F33" i="35"/>
  <c r="F34" i="35"/>
  <c r="F35" i="35"/>
  <c r="F36" i="35"/>
  <c r="F37" i="35"/>
  <c r="F5" i="35"/>
  <c r="E6" i="35"/>
  <c r="E7" i="35"/>
  <c r="E8" i="35"/>
  <c r="E9" i="35"/>
  <c r="E10" i="35"/>
  <c r="E11" i="35"/>
  <c r="E12" i="35"/>
  <c r="E13" i="35"/>
  <c r="E14" i="35"/>
  <c r="E15" i="35"/>
  <c r="E16" i="35"/>
  <c r="E17" i="35"/>
  <c r="E18" i="35"/>
  <c r="E19" i="35"/>
  <c r="E20" i="35"/>
  <c r="E21" i="35"/>
  <c r="E22" i="35"/>
  <c r="E23" i="35"/>
  <c r="E24" i="35"/>
  <c r="E25" i="35"/>
  <c r="E26" i="35"/>
  <c r="E27" i="35"/>
  <c r="E28" i="35"/>
  <c r="E29" i="35"/>
  <c r="E30" i="35"/>
  <c r="E31" i="35"/>
  <c r="E32" i="35"/>
  <c r="E33" i="35"/>
  <c r="E34" i="35"/>
  <c r="E35" i="35"/>
  <c r="E36" i="35"/>
  <c r="E37" i="35"/>
  <c r="E5" i="35"/>
  <c r="G5" i="35"/>
  <c r="K37" i="35"/>
  <c r="L37" i="35"/>
  <c r="M37" i="35"/>
  <c r="H12" i="26"/>
  <c r="H13" i="26"/>
  <c r="H14" i="26"/>
  <c r="H15" i="26"/>
  <c r="H16" i="26"/>
  <c r="H17" i="26"/>
  <c r="H18" i="26"/>
  <c r="H19" i="26"/>
  <c r="H20" i="26"/>
  <c r="H21" i="26"/>
  <c r="H11" i="26"/>
  <c r="K5" i="35"/>
  <c r="L23" i="4"/>
  <c r="K23" i="4"/>
  <c r="M23" i="4"/>
  <c r="M16" i="4"/>
  <c r="M14" i="4"/>
  <c r="M13" i="4"/>
  <c r="M15" i="4"/>
  <c r="M17" i="4"/>
  <c r="M18" i="4"/>
  <c r="M19" i="4"/>
  <c r="M20" i="4"/>
  <c r="M21" i="4"/>
  <c r="M22" i="4"/>
  <c r="M12" i="4"/>
  <c r="J5" i="35"/>
  <c r="G13" i="35"/>
  <c r="D5" i="35"/>
  <c r="C6" i="35"/>
  <c r="C18" i="35"/>
  <c r="C5" i="35"/>
  <c r="N21" i="22"/>
  <c r="N12" i="22"/>
  <c r="N22" i="22" s="1"/>
  <c r="N13" i="22"/>
  <c r="N14" i="22"/>
  <c r="N15" i="22"/>
  <c r="N16" i="22"/>
  <c r="N17" i="22"/>
  <c r="N18" i="22"/>
  <c r="N19" i="22"/>
  <c r="N20" i="22"/>
  <c r="N11" i="22"/>
  <c r="L22" i="22"/>
  <c r="K22" i="22"/>
  <c r="J22" i="22"/>
  <c r="I22" i="22"/>
  <c r="K12" i="22"/>
  <c r="K13" i="22"/>
  <c r="K14" i="22"/>
  <c r="K15" i="22"/>
  <c r="K16" i="22"/>
  <c r="K17" i="22"/>
  <c r="K18" i="22"/>
  <c r="K19" i="22"/>
  <c r="K20" i="22"/>
  <c r="K21" i="22"/>
  <c r="K11" i="22"/>
  <c r="M22" i="22"/>
  <c r="F22" i="14"/>
  <c r="H21" i="14"/>
  <c r="H20" i="14"/>
  <c r="H19" i="14"/>
  <c r="H17" i="14"/>
  <c r="H16" i="14"/>
  <c r="H18" i="14"/>
  <c r="H13" i="14"/>
  <c r="H22" i="14" s="1"/>
  <c r="H14" i="14"/>
  <c r="H15" i="14"/>
  <c r="H12" i="14"/>
  <c r="H11" i="14"/>
  <c r="H38" i="35" l="1"/>
  <c r="E38" i="35"/>
  <c r="F38" i="35"/>
  <c r="I38" i="35"/>
  <c r="H23" i="27"/>
  <c r="F23" i="27"/>
  <c r="H14" i="27"/>
  <c r="H15" i="27"/>
  <c r="H16" i="27"/>
  <c r="H17" i="27"/>
  <c r="H18" i="27"/>
  <c r="H19" i="27"/>
  <c r="H20" i="27"/>
  <c r="H21" i="27"/>
  <c r="H22" i="27"/>
  <c r="H13" i="27"/>
  <c r="H12" i="27"/>
  <c r="H22" i="26"/>
  <c r="F22" i="26"/>
  <c r="F25" i="32" l="1"/>
  <c r="H16" i="32"/>
  <c r="H17" i="32"/>
  <c r="H18" i="32"/>
  <c r="H19" i="32"/>
  <c r="H20" i="32"/>
  <c r="H21" i="32"/>
  <c r="H22" i="32"/>
  <c r="H23" i="32"/>
  <c r="H24" i="32"/>
  <c r="H15" i="32"/>
  <c r="H25" i="32" s="1"/>
  <c r="H14" i="32"/>
  <c r="K12" i="4" l="1"/>
  <c r="I12" i="4"/>
  <c r="G23" i="36" l="1"/>
  <c r="H22" i="40"/>
  <c r="F22" i="40"/>
  <c r="E22" i="41"/>
  <c r="G21" i="41"/>
  <c r="G20" i="41"/>
  <c r="G19" i="41"/>
  <c r="G18" i="41"/>
  <c r="G17" i="41"/>
  <c r="G16" i="41"/>
  <c r="G15" i="41"/>
  <c r="G14" i="41"/>
  <c r="G13" i="41"/>
  <c r="G12" i="41"/>
  <c r="G11" i="41"/>
  <c r="H21" i="40"/>
  <c r="H20" i="40"/>
  <c r="H19" i="40"/>
  <c r="H18" i="40"/>
  <c r="H17" i="40"/>
  <c r="H16" i="40"/>
  <c r="H15" i="40"/>
  <c r="H14" i="40"/>
  <c r="H13" i="40"/>
  <c r="H12" i="40"/>
  <c r="H11" i="40"/>
  <c r="F22" i="39"/>
  <c r="H21" i="39"/>
  <c r="H20" i="39"/>
  <c r="H19" i="39"/>
  <c r="H18" i="39"/>
  <c r="H17" i="39"/>
  <c r="H16" i="39"/>
  <c r="H15" i="39"/>
  <c r="H14" i="39"/>
  <c r="H13" i="39"/>
  <c r="H12" i="39"/>
  <c r="H11" i="39"/>
  <c r="F22" i="17"/>
  <c r="H12" i="17"/>
  <c r="H22" i="17" s="1"/>
  <c r="H13" i="17"/>
  <c r="H14" i="17"/>
  <c r="H15" i="17"/>
  <c r="H16" i="17"/>
  <c r="H17" i="17"/>
  <c r="H18" i="17"/>
  <c r="H19" i="17"/>
  <c r="H20" i="17"/>
  <c r="H21" i="17"/>
  <c r="G24" i="18"/>
  <c r="I14" i="18"/>
  <c r="I15" i="18"/>
  <c r="I16" i="18"/>
  <c r="I17" i="18"/>
  <c r="I18" i="18"/>
  <c r="I19" i="18"/>
  <c r="I20" i="18"/>
  <c r="I21" i="18"/>
  <c r="I22" i="18"/>
  <c r="I23" i="18"/>
  <c r="I13" i="18"/>
  <c r="H11" i="17"/>
  <c r="F22" i="16"/>
  <c r="H16" i="16"/>
  <c r="I24" i="18" l="1"/>
  <c r="G22" i="41"/>
  <c r="H22" i="39"/>
  <c r="H12" i="16" l="1"/>
  <c r="H22" i="16" s="1"/>
  <c r="H13" i="16"/>
  <c r="H14" i="16"/>
  <c r="H15" i="16"/>
  <c r="H17" i="16"/>
  <c r="H18" i="16"/>
  <c r="H19" i="16"/>
  <c r="H20" i="16"/>
  <c r="H21" i="16"/>
  <c r="I22" i="36" l="1"/>
  <c r="I21" i="36"/>
  <c r="I20" i="36"/>
  <c r="I19" i="36"/>
  <c r="I18" i="36"/>
  <c r="I17" i="36"/>
  <c r="I16" i="36"/>
  <c r="I15" i="36"/>
  <c r="I14" i="36"/>
  <c r="I13" i="36"/>
  <c r="I12" i="36"/>
  <c r="I23" i="36" l="1"/>
  <c r="O37" i="35"/>
  <c r="O36" i="35"/>
  <c r="O35" i="35"/>
  <c r="O34" i="35"/>
  <c r="O33" i="35"/>
  <c r="O32" i="35"/>
  <c r="O31" i="35"/>
  <c r="O30" i="35"/>
  <c r="O29" i="35"/>
  <c r="O28" i="35"/>
  <c r="O27" i="35"/>
  <c r="O26" i="35"/>
  <c r="O25" i="35"/>
  <c r="O24" i="35"/>
  <c r="O23" i="35"/>
  <c r="O22" i="35"/>
  <c r="O21" i="35"/>
  <c r="O20" i="35"/>
  <c r="O19" i="35"/>
  <c r="O18" i="35"/>
  <c r="O17" i="35"/>
  <c r="O16" i="35"/>
  <c r="O15" i="35"/>
  <c r="O14" i="35"/>
  <c r="O13" i="35"/>
  <c r="O12" i="35"/>
  <c r="O11" i="35"/>
  <c r="O10" i="35"/>
  <c r="O9" i="35"/>
  <c r="O8" i="35"/>
  <c r="O6" i="35"/>
  <c r="N37" i="35"/>
  <c r="N36" i="35"/>
  <c r="N35" i="35"/>
  <c r="N34" i="35"/>
  <c r="N33" i="35"/>
  <c r="N32" i="35"/>
  <c r="N31" i="35"/>
  <c r="N30" i="35"/>
  <c r="N29" i="35"/>
  <c r="N28" i="35"/>
  <c r="N27" i="35"/>
  <c r="N26" i="35"/>
  <c r="N25" i="35"/>
  <c r="N24" i="35"/>
  <c r="N23" i="35"/>
  <c r="N22" i="35"/>
  <c r="N21" i="35"/>
  <c r="N20" i="35"/>
  <c r="N19" i="35"/>
  <c r="N18" i="35"/>
  <c r="N17" i="35"/>
  <c r="N16" i="35"/>
  <c r="N15" i="35"/>
  <c r="N14" i="35"/>
  <c r="N13" i="35"/>
  <c r="N12" i="35"/>
  <c r="N11" i="35"/>
  <c r="N10" i="35"/>
  <c r="N9" i="35"/>
  <c r="N8" i="35"/>
  <c r="N7" i="35"/>
  <c r="N6" i="35"/>
  <c r="M36" i="35"/>
  <c r="M35" i="35"/>
  <c r="M34" i="35"/>
  <c r="M33" i="35"/>
  <c r="M32" i="35"/>
  <c r="M31" i="35"/>
  <c r="M30" i="35"/>
  <c r="M29" i="35"/>
  <c r="M28" i="35"/>
  <c r="M27" i="35"/>
  <c r="M26" i="35"/>
  <c r="M25" i="35"/>
  <c r="M24" i="35"/>
  <c r="M23" i="35"/>
  <c r="M22" i="35"/>
  <c r="M21" i="35"/>
  <c r="M20" i="35"/>
  <c r="M19" i="35"/>
  <c r="M18" i="35"/>
  <c r="M17" i="35"/>
  <c r="M16" i="35"/>
  <c r="M15" i="35"/>
  <c r="M14" i="35"/>
  <c r="M13" i="35"/>
  <c r="M12" i="35"/>
  <c r="M11" i="35"/>
  <c r="M10" i="35"/>
  <c r="M9" i="35"/>
  <c r="M8" i="35"/>
  <c r="M7" i="35"/>
  <c r="M6" i="35"/>
  <c r="L36" i="35"/>
  <c r="L35" i="35"/>
  <c r="L34" i="35"/>
  <c r="L33" i="35"/>
  <c r="L32" i="35"/>
  <c r="L31" i="35"/>
  <c r="L30" i="35"/>
  <c r="L29" i="35"/>
  <c r="L28" i="35"/>
  <c r="L27" i="35"/>
  <c r="L26" i="35"/>
  <c r="L23" i="35"/>
  <c r="L22" i="35"/>
  <c r="L25" i="35"/>
  <c r="L24" i="35"/>
  <c r="L21" i="35"/>
  <c r="L20" i="35"/>
  <c r="L19" i="35"/>
  <c r="L18" i="35"/>
  <c r="L17" i="35"/>
  <c r="L16" i="35"/>
  <c r="L14" i="35"/>
  <c r="L13" i="35"/>
  <c r="L12" i="35"/>
  <c r="L11" i="35"/>
  <c r="L10" i="35"/>
  <c r="L9" i="35"/>
  <c r="L6" i="35"/>
  <c r="K36" i="35"/>
  <c r="K35" i="35"/>
  <c r="K34" i="35"/>
  <c r="K33" i="35"/>
  <c r="K32" i="35"/>
  <c r="K31" i="35"/>
  <c r="K30" i="35"/>
  <c r="K29" i="35"/>
  <c r="K28" i="35"/>
  <c r="K27" i="35"/>
  <c r="K26" i="35"/>
  <c r="K25" i="35"/>
  <c r="K24" i="35"/>
  <c r="K23" i="35"/>
  <c r="K22" i="35"/>
  <c r="K21" i="35"/>
  <c r="K20" i="35"/>
  <c r="K19" i="35"/>
  <c r="K18" i="35"/>
  <c r="K17" i="35"/>
  <c r="K16" i="35"/>
  <c r="K15" i="35"/>
  <c r="K14" i="35"/>
  <c r="K13" i="35"/>
  <c r="K12" i="35"/>
  <c r="K11" i="35"/>
  <c r="K10" i="35"/>
  <c r="K9" i="35"/>
  <c r="K8" i="35"/>
  <c r="J37" i="35"/>
  <c r="J36" i="35"/>
  <c r="J35" i="35"/>
  <c r="J34" i="35"/>
  <c r="J33" i="35"/>
  <c r="J32" i="35"/>
  <c r="J31" i="35"/>
  <c r="J30" i="35"/>
  <c r="J29" i="35"/>
  <c r="J28" i="35"/>
  <c r="J27" i="35"/>
  <c r="J26" i="35"/>
  <c r="J25" i="35"/>
  <c r="J24" i="35"/>
  <c r="J23" i="35"/>
  <c r="J22" i="35"/>
  <c r="J21" i="35"/>
  <c r="J20" i="35"/>
  <c r="J18" i="35"/>
  <c r="J17" i="35"/>
  <c r="J16" i="35"/>
  <c r="J15" i="35"/>
  <c r="J14" i="35"/>
  <c r="J13" i="35"/>
  <c r="J12" i="35"/>
  <c r="J11" i="35"/>
  <c r="J10" i="35"/>
  <c r="J9" i="35"/>
  <c r="J8" i="35"/>
  <c r="J7" i="35"/>
  <c r="J6" i="35"/>
  <c r="G37" i="35"/>
  <c r="G36" i="35"/>
  <c r="G35" i="35"/>
  <c r="G34" i="35"/>
  <c r="G33" i="35"/>
  <c r="G32" i="35"/>
  <c r="G31" i="35"/>
  <c r="G30" i="35"/>
  <c r="G29" i="35"/>
  <c r="G28" i="35"/>
  <c r="G26" i="35"/>
  <c r="G25" i="35"/>
  <c r="G23" i="35"/>
  <c r="G17" i="35"/>
  <c r="G15" i="35"/>
  <c r="G14" i="35"/>
  <c r="G12" i="35"/>
  <c r="G11" i="35"/>
  <c r="G9" i="35"/>
  <c r="D6" i="35"/>
  <c r="D37" i="35"/>
  <c r="D36" i="35"/>
  <c r="D35" i="35"/>
  <c r="D34" i="35"/>
  <c r="D33" i="35"/>
  <c r="D32" i="35"/>
  <c r="D31" i="35"/>
  <c r="D30" i="35"/>
  <c r="D29" i="35"/>
  <c r="D28" i="35"/>
  <c r="D27" i="35"/>
  <c r="D26" i="35"/>
  <c r="D25" i="35"/>
  <c r="D24" i="35"/>
  <c r="D23" i="35"/>
  <c r="D22" i="35"/>
  <c r="D21" i="35"/>
  <c r="D20" i="35"/>
  <c r="D19" i="35"/>
  <c r="D18" i="35"/>
  <c r="D17" i="35"/>
  <c r="D16" i="35"/>
  <c r="D15" i="35"/>
  <c r="D14" i="35"/>
  <c r="D13" i="35"/>
  <c r="D12" i="35"/>
  <c r="D11" i="35"/>
  <c r="D10" i="35"/>
  <c r="D9" i="35"/>
  <c r="D8" i="35"/>
  <c r="D7" i="35"/>
  <c r="C11" i="35"/>
  <c r="C37" i="35"/>
  <c r="C36" i="35"/>
  <c r="C35" i="35"/>
  <c r="C34" i="35"/>
  <c r="C33" i="35"/>
  <c r="C32" i="35"/>
  <c r="C31" i="35"/>
  <c r="C29" i="35"/>
  <c r="C28" i="35"/>
  <c r="C26" i="35"/>
  <c r="C25" i="35"/>
  <c r="C23" i="35"/>
  <c r="C17" i="35"/>
  <c r="C15" i="35"/>
  <c r="C14" i="35"/>
  <c r="C12" i="35"/>
  <c r="P14" i="35" l="1"/>
  <c r="D38" i="35"/>
  <c r="P17" i="35"/>
  <c r="C30" i="35"/>
  <c r="P11" i="35" l="1"/>
  <c r="P23" i="35"/>
  <c r="P25" i="35"/>
  <c r="P29" i="35"/>
  <c r="P31" i="35"/>
  <c r="P33" i="35"/>
  <c r="P35" i="35"/>
  <c r="P37" i="35"/>
  <c r="P12" i="35"/>
  <c r="P26" i="35"/>
  <c r="P28" i="35"/>
  <c r="P30" i="35"/>
  <c r="P32" i="35"/>
  <c r="P34" i="35"/>
  <c r="P36" i="35"/>
  <c r="G27" i="35" l="1"/>
  <c r="G7" i="35" l="1"/>
  <c r="C7" i="35"/>
  <c r="G6" i="35" l="1"/>
  <c r="O7" i="35" l="1"/>
  <c r="O5" i="35"/>
  <c r="O38" i="35" l="1"/>
  <c r="C13" i="35"/>
  <c r="P13" i="35" s="1"/>
  <c r="C27" i="35" l="1"/>
  <c r="P27" i="35" s="1"/>
  <c r="G24" i="35" l="1"/>
  <c r="C24" i="35"/>
  <c r="P24" i="35" l="1"/>
  <c r="G22" i="35"/>
  <c r="C22" i="35" l="1"/>
  <c r="P22" i="35" s="1"/>
  <c r="G21" i="35"/>
  <c r="C21" i="35"/>
  <c r="P21" i="35" l="1"/>
  <c r="G20" i="35"/>
  <c r="C20" i="35" l="1"/>
  <c r="P20" i="35" s="1"/>
  <c r="G19" i="35" l="1"/>
  <c r="C19" i="35"/>
  <c r="G18" i="35"/>
  <c r="P18" i="35" s="1"/>
  <c r="J19" i="35" l="1"/>
  <c r="J38" i="35" s="1"/>
  <c r="C16" i="35"/>
  <c r="G16" i="35" l="1"/>
  <c r="P16" i="35" s="1"/>
  <c r="P19" i="35"/>
  <c r="L15" i="35"/>
  <c r="P15" i="35" s="1"/>
  <c r="G10" i="35" l="1"/>
  <c r="C10" i="35"/>
  <c r="P10" i="35" l="1"/>
  <c r="C9" i="35"/>
  <c r="P9" i="35" s="1"/>
  <c r="L8" i="35" l="1"/>
  <c r="G8" i="35"/>
  <c r="G38" i="35" s="1"/>
  <c r="C8" i="35" l="1"/>
  <c r="L7" i="35"/>
  <c r="K7" i="35"/>
  <c r="P8" i="35" l="1"/>
  <c r="C38" i="35"/>
  <c r="P7" i="35"/>
  <c r="K6" i="35"/>
  <c r="K38" i="35" l="1"/>
  <c r="P6" i="35"/>
  <c r="H10" i="14"/>
  <c r="N5" i="35" s="1"/>
  <c r="N38" i="35" s="1"/>
  <c r="L5" i="35" l="1"/>
  <c r="M5" i="35"/>
  <c r="M38" i="35" s="1"/>
  <c r="L38" i="35" l="1"/>
  <c r="P5" i="35"/>
  <c r="P38" i="35" s="1"/>
</calcChain>
</file>

<file path=xl/comments1.xml><?xml version="1.0" encoding="utf-8"?>
<comments xmlns="http://schemas.openxmlformats.org/spreadsheetml/2006/main">
  <authors>
    <author>林　雄大</author>
  </authors>
  <commentList>
    <comment ref="N10" authorId="0" shapeId="0">
      <text>
        <r>
          <rPr>
            <sz val="11"/>
            <color indexed="81"/>
            <rFont val="MS P ゴシック"/>
            <family val="3"/>
            <charset val="128"/>
          </rPr>
          <t>以下の凡例を参考に、案件ごとに確度を説明とあわせて記載してください。
確度が低い事業については、過年度の執行率等を勘案し、予算措置を抑制する場合があります。
・確度◎…事業者がすでに決定しており、実施が決定しているもの
・確度○…事業者から応募があり選考中であるなど、極めて確度が高いもの
・確度☆…今後公募等により選考予定であるもの
※財政当局との調整に活用するため、現在の公募状況や今後のスケジュール等について、可能な限り詳しく記載してください。</t>
        </r>
      </text>
    </comment>
  </commentList>
</comments>
</file>

<file path=xl/comments10.xml><?xml version="1.0" encoding="utf-8"?>
<comments xmlns="http://schemas.openxmlformats.org/spreadsheetml/2006/main">
  <authors>
    <author>林　雄大</author>
  </authors>
  <commentList>
    <comment ref="N10" authorId="0" shapeId="0">
      <text>
        <r>
          <rPr>
            <sz val="9"/>
            <color indexed="81"/>
            <rFont val="MS P ゴシック"/>
            <family val="3"/>
            <charset val="128"/>
          </rPr>
          <t xml:space="preserve">
以下の凡例を参考に、案件ごとに確度を説明とあわせて記載してください。
確度が低い事業については、過年度の執行率等を勘案し、予算措置を抑制する場合があります。
・確度◎…事業者がすでに決定しており、実施が決定しているもの
・確度○…事業者から応募があり選考中であるなど、極めて確度が高いもの
・確度☆…今後公募等により選考予定であるもの
※財政当局との調整に活用するため、現在の公募状況や今後のスケジュール等について、可能な限り詳しく記載してください。</t>
        </r>
      </text>
    </comment>
  </commentList>
</comments>
</file>

<file path=xl/comments11.xml><?xml version="1.0" encoding="utf-8"?>
<comments xmlns="http://schemas.openxmlformats.org/spreadsheetml/2006/main">
  <authors>
    <author>林　雄大</author>
  </authors>
  <commentList>
    <comment ref="N11" authorId="0" shapeId="0">
      <text>
        <r>
          <rPr>
            <sz val="9"/>
            <color indexed="81"/>
            <rFont val="MS P ゴシック"/>
            <family val="3"/>
            <charset val="128"/>
          </rPr>
          <t xml:space="preserve">
以下の凡例を参考に、案件ごとに確度を説明とあわせて記載してください。
確度が低い事業については、過年度の執行率等を勘案し、予算措置を抑制する場合があります。
・確度◎…事業者がすでに決定しており、実施が決定しているもの
・確度○…事業者から応募があり選考中であるなど、極めて確度が高いもの
・確度☆…今後公募等により選考予定であるもの
※財政当局との調整に活用するため、現在の公募状況や今後のスケジュール等について、可能な限り詳しく記載してください。</t>
        </r>
      </text>
    </comment>
  </commentList>
</comments>
</file>

<file path=xl/comments12.xml><?xml version="1.0" encoding="utf-8"?>
<comments xmlns="http://schemas.openxmlformats.org/spreadsheetml/2006/main">
  <authors>
    <author>林　雄大</author>
  </authors>
  <commentList>
    <comment ref="N9" authorId="0" shapeId="0">
      <text>
        <r>
          <rPr>
            <sz val="9"/>
            <color indexed="81"/>
            <rFont val="MS P ゴシック"/>
            <family val="3"/>
            <charset val="128"/>
          </rPr>
          <t xml:space="preserve">
以下の凡例を参考に、案件ごとに確度を説明とあわせて記載してください。
確度が低い事業については、過年度の執行率等を勘案し、予算措置を抑制する場合があります。
・確度◎…事業者がすでに決定しており、実施が決定しているもの
・確度○…事業者から応募があり選考中であるなど、極めて確度が高いもの
・確度☆…今後公募等により選考予定であるもの
※財政当局との調整に活用するため、現在の公募状況や今後のスケジュール等について、可能な限り詳しく記載してください。</t>
        </r>
      </text>
    </comment>
  </commentList>
</comments>
</file>

<file path=xl/comments13.xml><?xml version="1.0" encoding="utf-8"?>
<comments xmlns="http://schemas.openxmlformats.org/spreadsheetml/2006/main">
  <authors>
    <author>林　雄大</author>
  </authors>
  <commentList>
    <comment ref="U10" authorId="0" shapeId="0">
      <text>
        <r>
          <rPr>
            <sz val="9"/>
            <color indexed="81"/>
            <rFont val="MS P ゴシック"/>
            <family val="3"/>
            <charset val="128"/>
          </rPr>
          <t xml:space="preserve">
以下の凡例を参考に、案件ごとに確度を説明とあわせて記載してください。
確度が低い事業については、過年度の執行率等を勘案し、予算措置を抑制する場合があります。
・確度◎…事業者がすでに決定しており、実施が決定しているもの
・確度○…事業者から応募があり選考中であるなど、極めて確度が高いもの
・確度☆…今後公募等により選考予定であるもの
※財政当局との調整に活用するため、現在の公募状況や今後のスケジュール等について、可能な限り詳しく記載してください。</t>
        </r>
      </text>
    </comment>
  </commentList>
</comments>
</file>

<file path=xl/comments2.xml><?xml version="1.0" encoding="utf-8"?>
<comments xmlns="http://schemas.openxmlformats.org/spreadsheetml/2006/main">
  <authors>
    <author>林　雄大</author>
  </authors>
  <commentList>
    <comment ref="U12" authorId="0" shapeId="0">
      <text>
        <r>
          <rPr>
            <sz val="11"/>
            <color indexed="81"/>
            <rFont val="MS P ゴシック"/>
            <family val="3"/>
            <charset val="128"/>
          </rPr>
          <t xml:space="preserve">以下の凡例を参考に、案件ごとに確度を説明とあわせて記載してください。
確度が低い事業については、過年度の執行率等を勘案し、予算措置を抑制する場合があります。
・確度◎…事業者がすでに決定しており、実施が決定しているもの
・確度○…事業者から応募があり選考中であるなど、極めて確度が高いもの
・確度☆…今後公募等により選考予定であるもの
※財政当局との調整に活用するため、現在の公募状況や今後のスケジュール等について、可能な限り詳しく記載してください。
</t>
        </r>
      </text>
    </comment>
  </commentList>
</comments>
</file>

<file path=xl/comments3.xml><?xml version="1.0" encoding="utf-8"?>
<comments xmlns="http://schemas.openxmlformats.org/spreadsheetml/2006/main">
  <authors>
    <author>林　雄大</author>
  </authors>
  <commentList>
    <comment ref="N10" authorId="0" shapeId="0">
      <text>
        <r>
          <rPr>
            <sz val="11"/>
            <color indexed="81"/>
            <rFont val="MS P ゴシック"/>
            <family val="3"/>
            <charset val="128"/>
          </rPr>
          <t>以下の凡例を参考に、案件ごとに確度を説明とあわせて記載してください。
確度が低い事業については、過年度の執行率等を勘案し、予算措置を抑制する場合があります。
・確度◎…事業者がすでに決定しており、実施が決定しているもの
・確度○…事業者から応募があり選考中であるなど、極めて確度が高いもの
・確度☆…今後公募等により選考予定であるもの
※財政当局との調整に活用するため、現在の公募状況や今後のスケジュール等について、可能な限り詳しく記載してください。</t>
        </r>
      </text>
    </comment>
  </commentList>
</comments>
</file>

<file path=xl/comments4.xml><?xml version="1.0" encoding="utf-8"?>
<comments xmlns="http://schemas.openxmlformats.org/spreadsheetml/2006/main">
  <authors>
    <author>林　雄大</author>
  </authors>
  <commentList>
    <comment ref="N10" authorId="0" shapeId="0">
      <text>
        <r>
          <rPr>
            <sz val="11"/>
            <color indexed="81"/>
            <rFont val="MS P ゴシック"/>
            <family val="3"/>
            <charset val="128"/>
          </rPr>
          <t>以下の凡例を参考に、案件ごとに確度を説明とあわせて記載してください。
確度が低い事業については、過年度の執行率等を勘案し、予算措置を抑制する場合があります。
・確度◎…事業者がすでに決定しており、実施が決定しているもの
・確度○…事業者から応募があり選考中であるなど、極めて確度が高いもの
・確度☆…今後公募等により選考予定であるもの
※財政当局との調整に活用するため、現在の公募状況や今後のスケジュール等について、可能な限り詳しく記載してください。</t>
        </r>
      </text>
    </comment>
  </commentList>
</comments>
</file>

<file path=xl/comments5.xml><?xml version="1.0" encoding="utf-8"?>
<comments xmlns="http://schemas.openxmlformats.org/spreadsheetml/2006/main">
  <authors>
    <author>林　雄大</author>
  </authors>
  <commentList>
    <comment ref="N10" authorId="0" shapeId="0">
      <text>
        <r>
          <rPr>
            <b/>
            <sz val="11"/>
            <color indexed="81"/>
            <rFont val="MS P ゴシック"/>
            <family val="3"/>
            <charset val="128"/>
          </rPr>
          <t>以下の凡例を参考に、案件ごとに確度を説明とあわせて記載してください。
確度が低い事業については、過年度の執行率等を勘案し、予算措置を抑制する場合があります。
・確度◎…事業者がすでに決定しており、実施が決定しているもの
・確度○…事業者から応募があり選考中であるなど、極めて確度が高いもの
・確度☆…今後公募等により選考予定であるもの
※財政当局との調整に活用するため、現在の公募状況や今後のスケジュール等について、可能な限り詳しく記載してください。</t>
        </r>
      </text>
    </comment>
  </commentList>
</comments>
</file>

<file path=xl/comments6.xml><?xml version="1.0" encoding="utf-8"?>
<comments xmlns="http://schemas.openxmlformats.org/spreadsheetml/2006/main">
  <authors>
    <author>林　雄大</author>
  </authors>
  <commentList>
    <comment ref="O11" authorId="0" shapeId="0">
      <text>
        <r>
          <rPr>
            <sz val="11"/>
            <color indexed="81"/>
            <rFont val="MS P ゴシック"/>
            <family val="3"/>
            <charset val="128"/>
          </rPr>
          <t>以下の凡例を参考に、案件ごとに確度を説明とあわせて記載してください。
確度が低い事業については、過年度の執行率等を勘案し、予算措置を抑制する場合があります。
・確度◎…事業者がすでに決定しており、実施が決定しているもの
・確度○…事業者から応募があり選考中であるなど、極めて確度が高いもの
・確度☆…今後公募等により選考予定であるもの
※財政当局との調整に活用するため、現在の公募状況や今後のスケジュール等について、可能な限り詳しく記載してください。</t>
        </r>
      </text>
    </comment>
  </commentList>
</comments>
</file>

<file path=xl/comments7.xml><?xml version="1.0" encoding="utf-8"?>
<comments xmlns="http://schemas.openxmlformats.org/spreadsheetml/2006/main">
  <authors>
    <author>林　雄大</author>
  </authors>
  <commentList>
    <comment ref="L10" authorId="0" shapeId="0">
      <text>
        <r>
          <rPr>
            <sz val="9"/>
            <color indexed="81"/>
            <rFont val="MS P ゴシック"/>
            <family val="3"/>
            <charset val="128"/>
          </rPr>
          <t xml:space="preserve">
以下の凡例を参考に、案件ごとに確度を説明とあわせて記載してください。
確度が低い事業については、過年度の執行率等を勘案し、予算措置を抑制する場合があります。
・確度◎…事業者がすでに決定しており、実施が決定しているもの
・確度○…事業者から応募があり選考中であるなど、極めて確度が高いもの
・確度☆…今後公募等により選考予定であるもの
※財政当局との調整に活用するため、現在の公募状況や今後のスケジュール等について、可能な限り詳しく記載してください。</t>
        </r>
      </text>
    </comment>
  </commentList>
</comments>
</file>

<file path=xl/comments8.xml><?xml version="1.0" encoding="utf-8"?>
<comments xmlns="http://schemas.openxmlformats.org/spreadsheetml/2006/main">
  <authors>
    <author>林　雄大</author>
  </authors>
  <commentList>
    <comment ref="O11" authorId="0" shapeId="0">
      <text>
        <r>
          <rPr>
            <sz val="9"/>
            <color indexed="81"/>
            <rFont val="MS P ゴシック"/>
            <family val="3"/>
            <charset val="128"/>
          </rPr>
          <t>以下の凡例を参考に、案件ごとに確度を説明とあわせて記載してください。
確度が低い事業については、過年度の執行率等を勘案し、予算措置を抑制する場合があります。
・確度◎…事業者がすでに決定しており、実施が決定しているもの
・確度○…事業者から応募があり選考中であるなど、極めて確度が高いもの
・確度☆…今後公募等により選考予定であるもの
※財政当局との調整に活用するため、現在の公募状況や今後のスケジュール等について、可能な限り詳しく記載してください。</t>
        </r>
      </text>
    </comment>
  </commentList>
</comments>
</file>

<file path=xl/comments9.xml><?xml version="1.0" encoding="utf-8"?>
<comments xmlns="http://schemas.openxmlformats.org/spreadsheetml/2006/main">
  <authors>
    <author>林　雄大</author>
  </authors>
  <commentList>
    <comment ref="O13" authorId="0" shapeId="0">
      <text>
        <r>
          <rPr>
            <sz val="9"/>
            <color indexed="81"/>
            <rFont val="MS P ゴシック"/>
            <family val="3"/>
            <charset val="128"/>
          </rPr>
          <t xml:space="preserve">
以下の凡例を参考に、案件ごとに確度を説明とあわせて記載してください。
確度が低い事業については、過年度の執行率等を勘案し、予算措置を抑制する場合があります。
・確度◎…事業者がすでに決定しており、実施が決定しているもの
・確度○…事業者から応募があり選考中であるなど、極めて確度が高いもの
・確度☆…今後公募等により選考予定であるもの
※財政当局との調整に活用するため、現在の公募状況や今後のスケジュール等について、可能な限り詳しく記載してください。</t>
        </r>
      </text>
    </comment>
  </commentList>
</comments>
</file>

<file path=xl/sharedStrings.xml><?xml version="1.0" encoding="utf-8"?>
<sst xmlns="http://schemas.openxmlformats.org/spreadsheetml/2006/main" count="883" uniqueCount="322">
  <si>
    <t>施設種別</t>
    <rPh sb="0" eb="2">
      <t>シセツ</t>
    </rPh>
    <rPh sb="2" eb="4">
      <t>シュベツ</t>
    </rPh>
    <phoneticPr fontId="1"/>
  </si>
  <si>
    <t>事業種別</t>
    <rPh sb="0" eb="2">
      <t>ジギョウ</t>
    </rPh>
    <rPh sb="2" eb="4">
      <t>シュベツ</t>
    </rPh>
    <phoneticPr fontId="1"/>
  </si>
  <si>
    <t>合　計</t>
    <rPh sb="0" eb="1">
      <t>ゴウ</t>
    </rPh>
    <rPh sb="2" eb="3">
      <t>ケイ</t>
    </rPh>
    <phoneticPr fontId="1"/>
  </si>
  <si>
    <t>整備床数
(A)</t>
    <rPh sb="0" eb="2">
      <t>セイビ</t>
    </rPh>
    <rPh sb="2" eb="3">
      <t>ユカ</t>
    </rPh>
    <rPh sb="3" eb="4">
      <t>スウ</t>
    </rPh>
    <phoneticPr fontId="1"/>
  </si>
  <si>
    <t>補助単価
(B)</t>
    <rPh sb="0" eb="2">
      <t>ホジョ</t>
    </rPh>
    <rPh sb="2" eb="4">
      <t>タンカ</t>
    </rPh>
    <phoneticPr fontId="1"/>
  </si>
  <si>
    <t>法人名</t>
    <rPh sb="0" eb="2">
      <t>ホウジン</t>
    </rPh>
    <rPh sb="2" eb="3">
      <t>メイ</t>
    </rPh>
    <phoneticPr fontId="1"/>
  </si>
  <si>
    <t>施設名</t>
    <rPh sb="0" eb="2">
      <t>シセツ</t>
    </rPh>
    <rPh sb="2" eb="3">
      <t>メイ</t>
    </rPh>
    <phoneticPr fontId="1"/>
  </si>
  <si>
    <t>施設所在地</t>
    <rPh sb="0" eb="2">
      <t>シセツ</t>
    </rPh>
    <rPh sb="2" eb="5">
      <t>ショザイチ</t>
    </rPh>
    <phoneticPr fontId="1"/>
  </si>
  <si>
    <t>整備床数
又は施設数 
(A)</t>
    <rPh sb="0" eb="2">
      <t>セイビ</t>
    </rPh>
    <rPh sb="2" eb="3">
      <t>ユカ</t>
    </rPh>
    <rPh sb="3" eb="4">
      <t>スウ</t>
    </rPh>
    <rPh sb="5" eb="6">
      <t>マタ</t>
    </rPh>
    <rPh sb="7" eb="9">
      <t>シセツ</t>
    </rPh>
    <rPh sb="9" eb="10">
      <t>スウ</t>
    </rPh>
    <phoneticPr fontId="1"/>
  </si>
  <si>
    <t>補助金額
(A)*(B)</t>
    <rPh sb="0" eb="3">
      <t>ホジョキン</t>
    </rPh>
    <rPh sb="3" eb="4">
      <t>ガク</t>
    </rPh>
    <phoneticPr fontId="1"/>
  </si>
  <si>
    <t>認知症高齢者グループホーム</t>
    <rPh sb="0" eb="2">
      <t>ニンチ</t>
    </rPh>
    <rPh sb="2" eb="3">
      <t>ショウ</t>
    </rPh>
    <rPh sb="3" eb="6">
      <t>コウレイシャ</t>
    </rPh>
    <phoneticPr fontId="1"/>
  </si>
  <si>
    <t>小規模多機能型居宅介護事業所</t>
    <rPh sb="0" eb="3">
      <t>ショウキボ</t>
    </rPh>
    <rPh sb="3" eb="6">
      <t>タキノウ</t>
    </rPh>
    <rPh sb="6" eb="7">
      <t>ガタ</t>
    </rPh>
    <rPh sb="7" eb="9">
      <t>キョタク</t>
    </rPh>
    <rPh sb="9" eb="11">
      <t>カイゴ</t>
    </rPh>
    <rPh sb="11" eb="14">
      <t>ジギョウショ</t>
    </rPh>
    <phoneticPr fontId="1"/>
  </si>
  <si>
    <t>一時金の
実支出額
（千円）</t>
    <rPh sb="0" eb="3">
      <t>イチジキン</t>
    </rPh>
    <rPh sb="5" eb="6">
      <t>ジツ</t>
    </rPh>
    <rPh sb="6" eb="8">
      <t>シシュツ</t>
    </rPh>
    <rPh sb="8" eb="9">
      <t>ガク</t>
    </rPh>
    <rPh sb="11" eb="13">
      <t>センエン</t>
    </rPh>
    <phoneticPr fontId="1"/>
  </si>
  <si>
    <t>地積
（㎡）
(B)</t>
    <rPh sb="0" eb="2">
      <t>チセキ</t>
    </rPh>
    <phoneticPr fontId="1"/>
  </si>
  <si>
    <t>補助金額
（千円）</t>
    <rPh sb="0" eb="3">
      <t>ホジョキン</t>
    </rPh>
    <rPh sb="3" eb="4">
      <t>ガク</t>
    </rPh>
    <rPh sb="6" eb="8">
      <t>センエン</t>
    </rPh>
    <phoneticPr fontId="1"/>
  </si>
  <si>
    <t>補助単価
（千円）
(B)</t>
    <rPh sb="0" eb="2">
      <t>ホジョ</t>
    </rPh>
    <rPh sb="2" eb="4">
      <t>タンカ</t>
    </rPh>
    <rPh sb="6" eb="8">
      <t>センエン</t>
    </rPh>
    <phoneticPr fontId="1"/>
  </si>
  <si>
    <t>補助金額
（千円）
(A)*(B)</t>
    <rPh sb="0" eb="3">
      <t>ホジョキン</t>
    </rPh>
    <rPh sb="3" eb="4">
      <t>ガク</t>
    </rPh>
    <rPh sb="6" eb="8">
      <t>センエン</t>
    </rPh>
    <phoneticPr fontId="1"/>
  </si>
  <si>
    <t>看護小規模多機能型居宅介護事業所</t>
    <rPh sb="0" eb="2">
      <t>カンゴ</t>
    </rPh>
    <rPh sb="2" eb="5">
      <t>ショウキボ</t>
    </rPh>
    <rPh sb="5" eb="8">
      <t>タキノウ</t>
    </rPh>
    <rPh sb="8" eb="9">
      <t>ガタ</t>
    </rPh>
    <rPh sb="9" eb="11">
      <t>キョタク</t>
    </rPh>
    <rPh sb="11" eb="13">
      <t>カイゴ</t>
    </rPh>
    <rPh sb="13" eb="16">
      <t>ジギョウショ</t>
    </rPh>
    <phoneticPr fontId="1"/>
  </si>
  <si>
    <t>竣工年度</t>
    <rPh sb="0" eb="2">
      <t>シュンコウ</t>
    </rPh>
    <rPh sb="2" eb="3">
      <t>ネン</t>
    </rPh>
    <rPh sb="3" eb="4">
      <t>ド</t>
    </rPh>
    <phoneticPr fontId="1"/>
  </si>
  <si>
    <t>土地等所有者と介護施設等整備法人等のマッチング支援</t>
    <rPh sb="0" eb="3">
      <t>トチナド</t>
    </rPh>
    <rPh sb="3" eb="6">
      <t>ショユウシャ</t>
    </rPh>
    <rPh sb="7" eb="9">
      <t>カイゴ</t>
    </rPh>
    <rPh sb="9" eb="12">
      <t>シセツナド</t>
    </rPh>
    <rPh sb="12" eb="14">
      <t>セイビ</t>
    </rPh>
    <rPh sb="14" eb="16">
      <t>ホウジン</t>
    </rPh>
    <rPh sb="16" eb="17">
      <t>トウ</t>
    </rPh>
    <rPh sb="23" eb="25">
      <t>シエン</t>
    </rPh>
    <phoneticPr fontId="1"/>
  </si>
  <si>
    <t>整備候補地等の確保支援</t>
  </si>
  <si>
    <t>広域型施設（定員30名以上）・
地域密着型施設（定員29名以下）の別</t>
    <rPh sb="0" eb="2">
      <t>コウイキ</t>
    </rPh>
    <rPh sb="2" eb="3">
      <t>ガタ</t>
    </rPh>
    <rPh sb="3" eb="5">
      <t>シセツ</t>
    </rPh>
    <rPh sb="6" eb="8">
      <t>テイイン</t>
    </rPh>
    <rPh sb="10" eb="11">
      <t>メイ</t>
    </rPh>
    <rPh sb="11" eb="13">
      <t>イジョウ</t>
    </rPh>
    <rPh sb="16" eb="21">
      <t>チイキミッチャクガタ</t>
    </rPh>
    <rPh sb="21" eb="23">
      <t>シセツ</t>
    </rPh>
    <rPh sb="24" eb="26">
      <t>テイイン</t>
    </rPh>
    <rPh sb="28" eb="29">
      <t>メイ</t>
    </rPh>
    <rPh sb="29" eb="31">
      <t>イカ</t>
    </rPh>
    <rPh sb="33" eb="34">
      <t>ベツ</t>
    </rPh>
    <phoneticPr fontId="1"/>
  </si>
  <si>
    <t>地域密着型特別養護老人ホーム</t>
  </si>
  <si>
    <t>小規模な介護老人保健施設</t>
  </si>
  <si>
    <t>小規模な介護医療院</t>
  </si>
  <si>
    <t>小規模な養護老人ホーム</t>
  </si>
  <si>
    <t>小規模な養護老人ホーム</t>
    <phoneticPr fontId="1"/>
  </si>
  <si>
    <t>都市型軽費老人ホーム</t>
  </si>
  <si>
    <t>認知症高齢者グループホーム</t>
  </si>
  <si>
    <t>小規模多機能型居宅介護事業所</t>
  </si>
  <si>
    <t>定期巡回・随時対応型訪問介護看護事業所</t>
  </si>
  <si>
    <t>看護小規模多機能型居宅介護事業所</t>
  </si>
  <si>
    <t>認知症対応型デイサービスセンター</t>
  </si>
  <si>
    <t>介護予防拠点</t>
  </si>
  <si>
    <t>地域包括支援センター</t>
  </si>
  <si>
    <t>生活支援ハウス</t>
  </si>
  <si>
    <t>緊急ショートステイの整備</t>
  </si>
  <si>
    <t>施設内保育施設</t>
  </si>
  <si>
    <t>地域密着型サービス等整備助成事業</t>
  </si>
  <si>
    <t>備考</t>
    <rPh sb="0" eb="2">
      <t>ビコウ</t>
    </rPh>
    <phoneticPr fontId="1"/>
  </si>
  <si>
    <t>施設開設準備経費等支援事業</t>
  </si>
  <si>
    <t>養護老人ホーム（30名以上）</t>
    <rPh sb="0" eb="2">
      <t>ヨウゴ</t>
    </rPh>
    <rPh sb="2" eb="4">
      <t>ロウジン</t>
    </rPh>
    <phoneticPr fontId="1"/>
  </si>
  <si>
    <t>介護老人保健施設（30名以上）</t>
    <phoneticPr fontId="1"/>
  </si>
  <si>
    <t>介護医療院（30名以上）</t>
    <phoneticPr fontId="1"/>
  </si>
  <si>
    <t>養護老人ホーム（30名以上）</t>
    <phoneticPr fontId="1"/>
  </si>
  <si>
    <t>ケアハウス（特定施設）（30名以上）</t>
    <phoneticPr fontId="1"/>
  </si>
  <si>
    <t>小規模なケアハウス（特定施設）</t>
    <phoneticPr fontId="1"/>
  </si>
  <si>
    <t>小規模な介護医療院</t>
    <rPh sb="0" eb="3">
      <t>ショウキボ</t>
    </rPh>
    <rPh sb="6" eb="8">
      <t>イリョウ</t>
    </rPh>
    <rPh sb="8" eb="9">
      <t>イン</t>
    </rPh>
    <phoneticPr fontId="1"/>
  </si>
  <si>
    <t>既存施設のユニット化改修</t>
    <rPh sb="0" eb="2">
      <t>キゾン</t>
    </rPh>
    <rPh sb="2" eb="4">
      <t>シセツ</t>
    </rPh>
    <rPh sb="9" eb="10">
      <t>カ</t>
    </rPh>
    <rPh sb="10" eb="12">
      <t>カイシュウ</t>
    </rPh>
    <phoneticPr fontId="1"/>
  </si>
  <si>
    <t>備考</t>
    <rPh sb="0" eb="1">
      <t>ソナエ</t>
    </rPh>
    <rPh sb="1" eb="2">
      <t>コウ</t>
    </rPh>
    <phoneticPr fontId="1"/>
  </si>
  <si>
    <t>運営事業者名
（土地所有者名）</t>
    <rPh sb="0" eb="2">
      <t>ウンエイ</t>
    </rPh>
    <rPh sb="2" eb="5">
      <t>ジギョウシャ</t>
    </rPh>
    <rPh sb="5" eb="6">
      <t>メイ</t>
    </rPh>
    <rPh sb="8" eb="10">
      <t>トチ</t>
    </rPh>
    <rPh sb="10" eb="13">
      <t>ショユウシャ</t>
    </rPh>
    <rPh sb="13" eb="14">
      <t>メイ</t>
    </rPh>
    <phoneticPr fontId="1"/>
  </si>
  <si>
    <t>確度</t>
    <phoneticPr fontId="1"/>
  </si>
  <si>
    <t>説明</t>
    <rPh sb="0" eb="2">
      <t>セツメイ</t>
    </rPh>
    <phoneticPr fontId="1"/>
  </si>
  <si>
    <t>整備区分</t>
    <rPh sb="0" eb="2">
      <t>セイビ</t>
    </rPh>
    <rPh sb="2" eb="4">
      <t>クブン</t>
    </rPh>
    <phoneticPr fontId="1"/>
  </si>
  <si>
    <t>運営事業者名</t>
    <rPh sb="0" eb="2">
      <t>ウンエイ</t>
    </rPh>
    <rPh sb="2" eb="5">
      <t>ジギョウシャ</t>
    </rPh>
    <rPh sb="5" eb="6">
      <t>メイ</t>
    </rPh>
    <phoneticPr fontId="1"/>
  </si>
  <si>
    <t>定員数
(A)</t>
    <rPh sb="0" eb="2">
      <t>テイイン</t>
    </rPh>
    <rPh sb="2" eb="3">
      <t>スウ</t>
    </rPh>
    <phoneticPr fontId="1"/>
  </si>
  <si>
    <t>確度</t>
    <phoneticPr fontId="1"/>
  </si>
  <si>
    <t>〇修繕の種別</t>
    <rPh sb="1" eb="3">
      <t>シュウゼン</t>
    </rPh>
    <rPh sb="4" eb="6">
      <t>シュベツ</t>
    </rPh>
    <phoneticPr fontId="1"/>
  </si>
  <si>
    <t>（１）施設の一部改修</t>
    <phoneticPr fontId="1"/>
  </si>
  <si>
    <t>（２）施設の付帯設備の改造</t>
  </si>
  <si>
    <t>（３）施設の冷暖房設備の設置等</t>
  </si>
  <si>
    <t>（４）避難経路等の整備</t>
  </si>
  <si>
    <t>（５）環境上の条件等により必要となった施設の一部改修</t>
    <phoneticPr fontId="1"/>
  </si>
  <si>
    <t>（６）消防法及び建築基準法等関係法令の改正により新たにその規定に適合させるために必要となる改修</t>
    <phoneticPr fontId="1"/>
  </si>
  <si>
    <t>（７）消融雪設備整備</t>
  </si>
  <si>
    <t>（８）土砂災害等に備えた施設の一部改修等</t>
    <phoneticPr fontId="1"/>
  </si>
  <si>
    <t>（９）施設の改修整備</t>
  </si>
  <si>
    <t>（１０）その他施設における大規模な修繕等</t>
    <phoneticPr fontId="1"/>
  </si>
  <si>
    <t>（１１）耐震化</t>
    <rPh sb="4" eb="7">
      <t>タイシンカ</t>
    </rPh>
    <phoneticPr fontId="1"/>
  </si>
  <si>
    <t>〇大規模修繕・耐震化対象施設（広域型）</t>
    <rPh sb="1" eb="4">
      <t>ダイキボ</t>
    </rPh>
    <rPh sb="4" eb="6">
      <t>シュウゼン</t>
    </rPh>
    <rPh sb="7" eb="10">
      <t>タイシンカ</t>
    </rPh>
    <rPh sb="10" eb="12">
      <t>タイショウ</t>
    </rPh>
    <rPh sb="12" eb="14">
      <t>シセツ</t>
    </rPh>
    <rPh sb="15" eb="17">
      <t>コウイキ</t>
    </rPh>
    <rPh sb="17" eb="18">
      <t>ガタ</t>
    </rPh>
    <phoneticPr fontId="1"/>
  </si>
  <si>
    <t>特別養護老人ホーム（30名以上）</t>
    <phoneticPr fontId="1"/>
  </si>
  <si>
    <t>介護老人保健施設（30名以上）</t>
    <phoneticPr fontId="1"/>
  </si>
  <si>
    <t>介護医療院（30名以上）</t>
    <phoneticPr fontId="1"/>
  </si>
  <si>
    <t>介護医療院（30名以上）</t>
    <phoneticPr fontId="1"/>
  </si>
  <si>
    <t>軽費老人ホーム（30名以上）</t>
    <rPh sb="0" eb="2">
      <t>ケイヒ</t>
    </rPh>
    <rPh sb="2" eb="4">
      <t>ロウジン</t>
    </rPh>
    <phoneticPr fontId="1"/>
  </si>
  <si>
    <t>〇新規整備対象施設</t>
    <rPh sb="1" eb="3">
      <t>シンキ</t>
    </rPh>
    <rPh sb="3" eb="5">
      <t>セイビ</t>
    </rPh>
    <rPh sb="5" eb="7">
      <t>タイショウ</t>
    </rPh>
    <rPh sb="7" eb="9">
      <t>シセツ</t>
    </rPh>
    <phoneticPr fontId="1"/>
  </si>
  <si>
    <t>特別養護老人ホーム（30名以上）</t>
    <phoneticPr fontId="1"/>
  </si>
  <si>
    <t>ケアハウス（特定施設）（30名以上）</t>
    <phoneticPr fontId="1"/>
  </si>
  <si>
    <t>小規模な介護老人保健施設</t>
    <phoneticPr fontId="1"/>
  </si>
  <si>
    <t>定員数
又は施設数 
(A)</t>
    <rPh sb="0" eb="3">
      <t>テイインスウ</t>
    </rPh>
    <rPh sb="3" eb="4">
      <t>セイスウ</t>
    </rPh>
    <rPh sb="4" eb="5">
      <t>マタ</t>
    </rPh>
    <rPh sb="6" eb="8">
      <t>シセツ</t>
    </rPh>
    <rPh sb="8" eb="9">
      <t>スウ</t>
    </rPh>
    <phoneticPr fontId="1"/>
  </si>
  <si>
    <t>職員定員数
（㎡）
(B)</t>
    <rPh sb="0" eb="2">
      <t>ショクイン</t>
    </rPh>
    <rPh sb="2" eb="5">
      <t>テイインスウ</t>
    </rPh>
    <phoneticPr fontId="1"/>
  </si>
  <si>
    <t>基準面積
（㎡）
(A)*(B)</t>
    <rPh sb="0" eb="2">
      <t>キジュン</t>
    </rPh>
    <rPh sb="2" eb="4">
      <t>メンセキ</t>
    </rPh>
    <phoneticPr fontId="1"/>
  </si>
  <si>
    <t>補助対象面積
（㎡）</t>
    <rPh sb="0" eb="2">
      <t>ホジョ</t>
    </rPh>
    <rPh sb="2" eb="4">
      <t>タイショウ</t>
    </rPh>
    <rPh sb="4" eb="6">
      <t>メンセキ</t>
    </rPh>
    <phoneticPr fontId="1"/>
  </si>
  <si>
    <t>整備費
(C)</t>
    <rPh sb="0" eb="3">
      <t>セイビヒ</t>
    </rPh>
    <phoneticPr fontId="1"/>
  </si>
  <si>
    <t>創設</t>
    <phoneticPr fontId="1"/>
  </si>
  <si>
    <t>増築</t>
    <phoneticPr fontId="1"/>
  </si>
  <si>
    <t>改築</t>
    <phoneticPr fontId="1"/>
  </si>
  <si>
    <t>増改築</t>
    <phoneticPr fontId="1"/>
  </si>
  <si>
    <t>改修</t>
    <phoneticPr fontId="1"/>
  </si>
  <si>
    <t>〇施設種別</t>
    <rPh sb="1" eb="3">
      <t>シセツ</t>
    </rPh>
    <rPh sb="3" eb="5">
      <t>シュベツ</t>
    </rPh>
    <phoneticPr fontId="1"/>
  </si>
  <si>
    <t>介護医療院（30名以上）</t>
    <phoneticPr fontId="1"/>
  </si>
  <si>
    <t>地域密着型特別養護老人ホーム</t>
    <phoneticPr fontId="1"/>
  </si>
  <si>
    <t>小規模なケアハウス（特定施設）</t>
    <phoneticPr fontId="1"/>
  </si>
  <si>
    <t>施設種別</t>
  </si>
  <si>
    <t>看取り介護加算の有無</t>
    <rPh sb="0" eb="2">
      <t>ミト</t>
    </rPh>
    <rPh sb="3" eb="5">
      <t>カイゴ</t>
    </rPh>
    <rPh sb="5" eb="7">
      <t>カサン</t>
    </rPh>
    <rPh sb="8" eb="10">
      <t>ウム</t>
    </rPh>
    <phoneticPr fontId="1"/>
  </si>
  <si>
    <t>介護老人保健施設（30名以上）</t>
    <phoneticPr fontId="1"/>
  </si>
  <si>
    <t>介護医療院（30名以上）</t>
    <phoneticPr fontId="1"/>
  </si>
  <si>
    <t>養護老人ホーム（30名以上）</t>
    <phoneticPr fontId="1"/>
  </si>
  <si>
    <t>地域密着型特別養護老人ホーム</t>
    <phoneticPr fontId="1"/>
  </si>
  <si>
    <t>軽費老人ホーム</t>
    <phoneticPr fontId="1"/>
  </si>
  <si>
    <t>共生型サービス指定の有無</t>
    <rPh sb="0" eb="2">
      <t>キョウセイ</t>
    </rPh>
    <rPh sb="2" eb="3">
      <t>ガタ</t>
    </rPh>
    <rPh sb="7" eb="9">
      <t>シテイ</t>
    </rPh>
    <rPh sb="10" eb="12">
      <t>ウム</t>
    </rPh>
    <phoneticPr fontId="1"/>
  </si>
  <si>
    <t>事業所数 
(A)</t>
    <rPh sb="0" eb="3">
      <t>ジギョウショ</t>
    </rPh>
    <rPh sb="3" eb="4">
      <t>スウ</t>
    </rPh>
    <phoneticPr fontId="1"/>
  </si>
  <si>
    <t>通所介護事業所（地域密着型通所介護事業所を含む。）</t>
    <phoneticPr fontId="1"/>
  </si>
  <si>
    <t>短期入所生活介護事業所（介護予防短期入所生活介護事業所を含む。）</t>
    <phoneticPr fontId="1"/>
  </si>
  <si>
    <t>看護小規模多機能型居宅介護事業所</t>
    <phoneticPr fontId="1"/>
  </si>
  <si>
    <t>職員１定員あたりの延床面積
（㎡/人）
(A)</t>
    <rPh sb="0" eb="2">
      <t>ショクイン</t>
    </rPh>
    <rPh sb="3" eb="5">
      <t>テイイン</t>
    </rPh>
    <rPh sb="9" eb="11">
      <t>ノベユカ</t>
    </rPh>
    <rPh sb="11" eb="13">
      <t>メンセキ</t>
    </rPh>
    <rPh sb="17" eb="18">
      <t>ヒト</t>
    </rPh>
    <phoneticPr fontId="1"/>
  </si>
  <si>
    <t>自治体数又は箇所数 
(A)</t>
    <rPh sb="0" eb="3">
      <t>ジチタイ</t>
    </rPh>
    <rPh sb="3" eb="4">
      <t>スウ</t>
    </rPh>
    <rPh sb="4" eb="5">
      <t>マタ</t>
    </rPh>
    <rPh sb="6" eb="8">
      <t>カショ</t>
    </rPh>
    <rPh sb="8" eb="9">
      <t>スウ</t>
    </rPh>
    <phoneticPr fontId="1"/>
  </si>
  <si>
    <t>委託
の有無</t>
    <rPh sb="0" eb="2">
      <t>イタク</t>
    </rPh>
    <rPh sb="4" eb="6">
      <t>ウム</t>
    </rPh>
    <phoneticPr fontId="1"/>
  </si>
  <si>
    <t>施設所在地</t>
    <phoneticPr fontId="1"/>
  </si>
  <si>
    <t>補助対象期間</t>
    <rPh sb="0" eb="2">
      <t>ホジョ</t>
    </rPh>
    <rPh sb="2" eb="4">
      <t>タイショウ</t>
    </rPh>
    <rPh sb="4" eb="6">
      <t>キカン</t>
    </rPh>
    <phoneticPr fontId="1"/>
  </si>
  <si>
    <t>地域連携コーディネーターの配置支援</t>
    <rPh sb="15" eb="17">
      <t>シエン</t>
    </rPh>
    <phoneticPr fontId="1"/>
  </si>
  <si>
    <t>地域密着型特別養護老人ホーム及び併設されるショートステイ用居室</t>
    <rPh sb="14" eb="15">
      <t>オヨ</t>
    </rPh>
    <rPh sb="16" eb="18">
      <t>ヘイセツ</t>
    </rPh>
    <rPh sb="28" eb="29">
      <t>ヨウ</t>
    </rPh>
    <rPh sb="29" eb="31">
      <t>キョシツ</t>
    </rPh>
    <phoneticPr fontId="1"/>
  </si>
  <si>
    <t>小規模な介護付きホーム（特定施設）</t>
    <rPh sb="0" eb="3">
      <t>ショウキボ</t>
    </rPh>
    <rPh sb="4" eb="6">
      <t>カイゴ</t>
    </rPh>
    <rPh sb="6" eb="7">
      <t>ツ</t>
    </rPh>
    <phoneticPr fontId="1"/>
  </si>
  <si>
    <t>小規模なケアハウス（特定施設）</t>
    <phoneticPr fontId="1"/>
  </si>
  <si>
    <t>小規模な介護付きホーム（特定施設）</t>
    <rPh sb="4" eb="6">
      <t>カイゴ</t>
    </rPh>
    <rPh sb="6" eb="7">
      <t>ツ</t>
    </rPh>
    <phoneticPr fontId="1"/>
  </si>
  <si>
    <t>介護付きホーム（特定施設）（30名以上）</t>
    <rPh sb="0" eb="2">
      <t>カイゴ</t>
    </rPh>
    <rPh sb="2" eb="3">
      <t>ツ</t>
    </rPh>
    <phoneticPr fontId="1"/>
  </si>
  <si>
    <t>特別養護老人ホーム及び併設されるショートステイ用居室（30名以上）</t>
    <phoneticPr fontId="1"/>
  </si>
  <si>
    <t>地域密着型特別養護老人ホーム及び併設されるショートステイ用居室</t>
    <phoneticPr fontId="1"/>
  </si>
  <si>
    <t>小規模な介護付きホーム（特定施設）</t>
    <rPh sb="0" eb="3">
      <t>ショウキボ</t>
    </rPh>
    <rPh sb="4" eb="6">
      <t>カイゴ</t>
    </rPh>
    <rPh sb="6" eb="7">
      <t>ツ</t>
    </rPh>
    <phoneticPr fontId="1"/>
  </si>
  <si>
    <t>特別養護老人ホーム及び併設されるショートステイ用居室（多床室）のプライバシー保護のための改修</t>
    <rPh sb="0" eb="2">
      <t>トクベツ</t>
    </rPh>
    <rPh sb="2" eb="4">
      <t>ヨウゴ</t>
    </rPh>
    <rPh sb="4" eb="6">
      <t>ロウジン</t>
    </rPh>
    <rPh sb="9" eb="10">
      <t>オヨ</t>
    </rPh>
    <rPh sb="11" eb="13">
      <t>ヘイセツ</t>
    </rPh>
    <rPh sb="23" eb="24">
      <t>ヨウ</t>
    </rPh>
    <rPh sb="24" eb="26">
      <t>キョシツ</t>
    </rPh>
    <rPh sb="27" eb="28">
      <t>オオ</t>
    </rPh>
    <rPh sb="28" eb="29">
      <t>ユカ</t>
    </rPh>
    <rPh sb="29" eb="30">
      <t>シツ</t>
    </rPh>
    <rPh sb="38" eb="40">
      <t>ホゴ</t>
    </rPh>
    <rPh sb="44" eb="46">
      <t>カイシュウ</t>
    </rPh>
    <phoneticPr fontId="1"/>
  </si>
  <si>
    <t>市町村</t>
    <phoneticPr fontId="1"/>
  </si>
  <si>
    <t>市町村</t>
    <rPh sb="0" eb="3">
      <t>シチョウソン</t>
    </rPh>
    <phoneticPr fontId="1"/>
  </si>
  <si>
    <t>◎</t>
  </si>
  <si>
    <t>（１）施設の一部改修</t>
  </si>
  <si>
    <t>特別養護老人ホーム（30名以上）</t>
  </si>
  <si>
    <t>－</t>
    <phoneticPr fontId="1"/>
  </si>
  <si>
    <t>地域密着型特別養護老人ホーム及び併設されるショートステイ用居室</t>
  </si>
  <si>
    <t>有</t>
  </si>
  <si>
    <t>創設</t>
  </si>
  <si>
    <t>横浜市</t>
    <rPh sb="0" eb="3">
      <t>ヨコハマシ</t>
    </rPh>
    <phoneticPr fontId="1"/>
  </si>
  <si>
    <t>有</t>
    <rPh sb="0" eb="1">
      <t>アリ</t>
    </rPh>
    <phoneticPr fontId="1"/>
  </si>
  <si>
    <t>川崎市</t>
    <rPh sb="0" eb="3">
      <t>カワサキシ</t>
    </rPh>
    <phoneticPr fontId="1"/>
  </si>
  <si>
    <t>相模原市</t>
    <rPh sb="0" eb="4">
      <t>サガミハラシ</t>
    </rPh>
    <phoneticPr fontId="1"/>
  </si>
  <si>
    <t>平塚市</t>
    <phoneticPr fontId="1"/>
  </si>
  <si>
    <t>補助基準額
(C)*1/3</t>
    <rPh sb="0" eb="2">
      <t>ホジョ</t>
    </rPh>
    <rPh sb="2" eb="4">
      <t>キジュン</t>
    </rPh>
    <rPh sb="4" eb="5">
      <t>ガク</t>
    </rPh>
    <phoneticPr fontId="1"/>
  </si>
  <si>
    <t>市町村</t>
    <rPh sb="0" eb="3">
      <t>シチョウソン</t>
    </rPh>
    <phoneticPr fontId="1"/>
  </si>
  <si>
    <t>施設種別</t>
    <rPh sb="0" eb="2">
      <t>シセツ</t>
    </rPh>
    <rPh sb="2" eb="4">
      <t>シュベツ</t>
    </rPh>
    <phoneticPr fontId="1"/>
  </si>
  <si>
    <t>区分</t>
    <rPh sb="0" eb="2">
      <t>クブン</t>
    </rPh>
    <phoneticPr fontId="1"/>
  </si>
  <si>
    <t>市町村事業</t>
    <rPh sb="0" eb="3">
      <t>シチョウソン</t>
    </rPh>
    <rPh sb="3" eb="5">
      <t>ジギョウ</t>
    </rPh>
    <phoneticPr fontId="1"/>
  </si>
  <si>
    <t>（単位：千円）</t>
    <rPh sb="1" eb="3">
      <t>タンイ</t>
    </rPh>
    <rPh sb="4" eb="6">
      <t>センエン</t>
    </rPh>
    <phoneticPr fontId="1"/>
  </si>
  <si>
    <t>①</t>
    <phoneticPr fontId="1"/>
  </si>
  <si>
    <t>②</t>
    <phoneticPr fontId="1"/>
  </si>
  <si>
    <t>③</t>
    <phoneticPr fontId="1"/>
  </si>
  <si>
    <t>④</t>
    <phoneticPr fontId="1"/>
  </si>
  <si>
    <t>⑤</t>
    <phoneticPr fontId="1"/>
  </si>
  <si>
    <t>⑥</t>
    <phoneticPr fontId="1"/>
  </si>
  <si>
    <t>地域密着型サービス等
整備等助成事業</t>
    <phoneticPr fontId="1"/>
  </si>
  <si>
    <t>施設開設準備経費等支援事業</t>
    <phoneticPr fontId="1"/>
  </si>
  <si>
    <t>定期借地権設定のための一時金の支援事業</t>
    <phoneticPr fontId="1"/>
  </si>
  <si>
    <t>既存の特別養護老人ホーム等の
ユニット化改修等支援事業</t>
    <phoneticPr fontId="1"/>
  </si>
  <si>
    <t>民有地
マッチング事業</t>
    <phoneticPr fontId="1"/>
  </si>
  <si>
    <t>介護職員の
宿舎施設
整備事業</t>
    <phoneticPr fontId="1"/>
  </si>
  <si>
    <t>合計</t>
    <rPh sb="0" eb="2">
      <t>ゴウケイ</t>
    </rPh>
    <phoneticPr fontId="1"/>
  </si>
  <si>
    <t>No.</t>
  </si>
  <si>
    <t>地密整備</t>
    <rPh sb="0" eb="1">
      <t>チ</t>
    </rPh>
    <rPh sb="1" eb="2">
      <t>ミツ</t>
    </rPh>
    <rPh sb="2" eb="4">
      <t>セイビ</t>
    </rPh>
    <phoneticPr fontId="1"/>
  </si>
  <si>
    <t>大規模修繕</t>
    <rPh sb="0" eb="5">
      <t>ダイキボシュウゼン</t>
    </rPh>
    <phoneticPr fontId="1"/>
  </si>
  <si>
    <t>開設準備</t>
    <rPh sb="0" eb="2">
      <t>カイセツ</t>
    </rPh>
    <rPh sb="2" eb="4">
      <t>ジュンビ</t>
    </rPh>
    <phoneticPr fontId="1"/>
  </si>
  <si>
    <t>ユニット化</t>
    <rPh sb="4" eb="5">
      <t>カ</t>
    </rPh>
    <phoneticPr fontId="1"/>
  </si>
  <si>
    <t>看取り</t>
    <rPh sb="0" eb="2">
      <t>ミト</t>
    </rPh>
    <phoneticPr fontId="1"/>
  </si>
  <si>
    <t>共生型</t>
    <rPh sb="0" eb="3">
      <t>キョウセイガタ</t>
    </rPh>
    <phoneticPr fontId="1"/>
  </si>
  <si>
    <t>横須賀市</t>
    <phoneticPr fontId="1"/>
  </si>
  <si>
    <t>鎌倉市</t>
    <phoneticPr fontId="1"/>
  </si>
  <si>
    <t>藤沢市</t>
    <phoneticPr fontId="1"/>
  </si>
  <si>
    <t>小田原市</t>
    <phoneticPr fontId="1"/>
  </si>
  <si>
    <t>茅ヶ崎市</t>
    <phoneticPr fontId="1"/>
  </si>
  <si>
    <t>逗子市</t>
    <phoneticPr fontId="1"/>
  </si>
  <si>
    <t>三浦市</t>
    <phoneticPr fontId="1"/>
  </si>
  <si>
    <t>秦野市</t>
    <phoneticPr fontId="1"/>
  </si>
  <si>
    <t>厚木市</t>
    <phoneticPr fontId="1"/>
  </si>
  <si>
    <t>大和市</t>
    <phoneticPr fontId="1"/>
  </si>
  <si>
    <t>伊勢原市</t>
    <phoneticPr fontId="1"/>
  </si>
  <si>
    <t>海老名市</t>
    <phoneticPr fontId="1"/>
  </si>
  <si>
    <t>座間市</t>
    <phoneticPr fontId="1"/>
  </si>
  <si>
    <t>南足柄市</t>
    <phoneticPr fontId="1"/>
  </si>
  <si>
    <t>綾瀬市</t>
    <phoneticPr fontId="1"/>
  </si>
  <si>
    <t>葉山町</t>
    <phoneticPr fontId="1"/>
  </si>
  <si>
    <t>寒川町</t>
    <phoneticPr fontId="1"/>
  </si>
  <si>
    <t>大磯町</t>
    <phoneticPr fontId="1"/>
  </si>
  <si>
    <t>二宮町</t>
    <phoneticPr fontId="1"/>
  </si>
  <si>
    <t>中井町</t>
    <phoneticPr fontId="1"/>
  </si>
  <si>
    <t>大井町</t>
    <phoneticPr fontId="1"/>
  </si>
  <si>
    <t>松田町</t>
    <phoneticPr fontId="1"/>
  </si>
  <si>
    <t>山北町</t>
    <phoneticPr fontId="1"/>
  </si>
  <si>
    <t>開成町</t>
    <phoneticPr fontId="1"/>
  </si>
  <si>
    <t>箱根町</t>
    <phoneticPr fontId="1"/>
  </si>
  <si>
    <t>真鶴町</t>
    <phoneticPr fontId="1"/>
  </si>
  <si>
    <t>湯河原町</t>
    <phoneticPr fontId="1"/>
  </si>
  <si>
    <t>愛川町</t>
    <phoneticPr fontId="1"/>
  </si>
  <si>
    <t>清川村</t>
    <phoneticPr fontId="1"/>
  </si>
  <si>
    <t>市町村事業</t>
    <rPh sb="0" eb="5">
      <t>シチョウソンジギョウ</t>
    </rPh>
    <phoneticPr fontId="1"/>
  </si>
  <si>
    <t>合計</t>
    <rPh sb="0" eb="2">
      <t>ゴウケイ</t>
    </rPh>
    <phoneticPr fontId="1"/>
  </si>
  <si>
    <t>区分</t>
    <rPh sb="0" eb="2">
      <t>クブン</t>
    </rPh>
    <phoneticPr fontId="1"/>
  </si>
  <si>
    <t>市町村</t>
    <rPh sb="0" eb="3">
      <t>シチョウソン</t>
    </rPh>
    <phoneticPr fontId="1"/>
  </si>
  <si>
    <t>市町村事業</t>
    <rPh sb="0" eb="5">
      <t>シチョウソンジギョウ</t>
    </rPh>
    <phoneticPr fontId="1"/>
  </si>
  <si>
    <t>合計</t>
    <rPh sb="0" eb="2">
      <t>ゴウケイ</t>
    </rPh>
    <phoneticPr fontId="1"/>
  </si>
  <si>
    <t>路線価
（千円/㎡）
(A)</t>
    <rPh sb="0" eb="3">
      <t>ロセンカ</t>
    </rPh>
    <rPh sb="5" eb="6">
      <t>セン</t>
    </rPh>
    <rPh sb="6" eb="7">
      <t>エン</t>
    </rPh>
    <phoneticPr fontId="1"/>
  </si>
  <si>
    <t>補助基準額
（千円）
(A)*(B)*1/2</t>
    <rPh sb="0" eb="2">
      <t>ホジョ</t>
    </rPh>
    <rPh sb="2" eb="4">
      <t>キジュン</t>
    </rPh>
    <rPh sb="4" eb="5">
      <t>ガク</t>
    </rPh>
    <rPh sb="7" eb="9">
      <t>センエン</t>
    </rPh>
    <phoneticPr fontId="1"/>
  </si>
  <si>
    <t>市町村事業</t>
    <rPh sb="0" eb="3">
      <t>シチョウソン</t>
    </rPh>
    <rPh sb="3" eb="5">
      <t>ジギョウ</t>
    </rPh>
    <phoneticPr fontId="1"/>
  </si>
  <si>
    <t>説明</t>
    <rPh sb="0" eb="2">
      <t>セツメイ</t>
    </rPh>
    <phoneticPr fontId="1"/>
  </si>
  <si>
    <t>施設数 
(A)</t>
    <rPh sb="0" eb="3">
      <t>シセツスウ</t>
    </rPh>
    <phoneticPr fontId="1"/>
  </si>
  <si>
    <t>補助単価
（千円）
(B)</t>
    <phoneticPr fontId="1"/>
  </si>
  <si>
    <t>補助金額
（千円）
(A)*(B)</t>
    <phoneticPr fontId="1"/>
  </si>
  <si>
    <t>種別</t>
    <rPh sb="0" eb="2">
      <t>シュベツ</t>
    </rPh>
    <phoneticPr fontId="1"/>
  </si>
  <si>
    <t>地密整備</t>
    <rPh sb="0" eb="1">
      <t>チ</t>
    </rPh>
    <rPh sb="1" eb="2">
      <t>ミツ</t>
    </rPh>
    <rPh sb="2" eb="4">
      <t>セイビ</t>
    </rPh>
    <phoneticPr fontId="1"/>
  </si>
  <si>
    <t>大規模改修</t>
    <rPh sb="0" eb="5">
      <t>ダイキボカイシュウ</t>
    </rPh>
    <phoneticPr fontId="1"/>
  </si>
  <si>
    <t>開設準備</t>
    <rPh sb="0" eb="4">
      <t>カイセツジュンビ</t>
    </rPh>
    <phoneticPr fontId="1"/>
  </si>
  <si>
    <t>種別</t>
    <rPh sb="0" eb="2">
      <t>シュベツ</t>
    </rPh>
    <phoneticPr fontId="1"/>
  </si>
  <si>
    <t>定期借地</t>
    <rPh sb="0" eb="4">
      <t>テイキシャクチ</t>
    </rPh>
    <phoneticPr fontId="1"/>
  </si>
  <si>
    <t>看取り</t>
    <rPh sb="0" eb="2">
      <t>ミト</t>
    </rPh>
    <phoneticPr fontId="1"/>
  </si>
  <si>
    <t>マッチング</t>
    <phoneticPr fontId="1"/>
  </si>
  <si>
    <t>（様式３）</t>
    <rPh sb="1" eb="3">
      <t>ヨウシキ</t>
    </rPh>
    <phoneticPr fontId="1"/>
  </si>
  <si>
    <t>社会福祉法人　○○会</t>
    <phoneticPr fontId="1"/>
  </si>
  <si>
    <t>特別養護老人ホーム ○○の泉</t>
    <phoneticPr fontId="1"/>
  </si>
  <si>
    <t>横浜市中区日本大通１</t>
    <phoneticPr fontId="1"/>
  </si>
  <si>
    <t>（例）</t>
    <rPh sb="1" eb="2">
      <t>レイ</t>
    </rPh>
    <phoneticPr fontId="1"/>
  </si>
  <si>
    <t>確度の説明</t>
    <rPh sb="0" eb="2">
      <t>カクド</t>
    </rPh>
    <rPh sb="3" eb="5">
      <t>セツメイ</t>
    </rPh>
    <phoneticPr fontId="1"/>
  </si>
  <si>
    <t>令和○年○月実施の公募により事業者決定済、事業実施は確実。</t>
    <phoneticPr fontId="1"/>
  </si>
  <si>
    <t>開設予定年月日</t>
    <rPh sb="0" eb="2">
      <t>カイセツ</t>
    </rPh>
    <rPh sb="2" eb="4">
      <t>ヨテイ</t>
    </rPh>
    <rPh sb="4" eb="5">
      <t>ネン</t>
    </rPh>
    <rPh sb="5" eb="6">
      <t>ツキ</t>
    </rPh>
    <rPh sb="6" eb="7">
      <t>ヒ</t>
    </rPh>
    <phoneticPr fontId="1"/>
  </si>
  <si>
    <t>（例）</t>
    <rPh sb="1" eb="2">
      <t>レイ</t>
    </rPh>
    <phoneticPr fontId="1"/>
  </si>
  <si>
    <t>特別養護老人ホーム　○○の泉</t>
    <rPh sb="0" eb="2">
      <t>トクベツ</t>
    </rPh>
    <rPh sb="2" eb="6">
      <t>ヨウゴロウジン</t>
    </rPh>
    <rPh sb="13" eb="14">
      <t>イズミ</t>
    </rPh>
    <phoneticPr fontId="1"/>
  </si>
  <si>
    <t>社会福祉法人　○○会</t>
    <phoneticPr fontId="1"/>
  </si>
  <si>
    <t>令和７年度　介護施設等の地域密着型サービス等整備助成事業の補助対象施設等について</t>
    <rPh sb="0" eb="2">
      <t>レイワ</t>
    </rPh>
    <rPh sb="3" eb="5">
      <t>ネンド</t>
    </rPh>
    <rPh sb="12" eb="14">
      <t>チイキ</t>
    </rPh>
    <rPh sb="14" eb="17">
      <t>ミッチャクガタ</t>
    </rPh>
    <rPh sb="21" eb="22">
      <t>トウ</t>
    </rPh>
    <rPh sb="22" eb="24">
      <t>セイビ</t>
    </rPh>
    <rPh sb="24" eb="26">
      <t>ジョセイ</t>
    </rPh>
    <rPh sb="26" eb="28">
      <t>ジギョウ</t>
    </rPh>
    <rPh sb="35" eb="36">
      <t>トウ</t>
    </rPh>
    <phoneticPr fontId="1"/>
  </si>
  <si>
    <r>
      <t>令和７年度</t>
    </r>
    <r>
      <rPr>
        <b/>
        <sz val="16"/>
        <rFont val="ＭＳ ゴシック"/>
        <family val="3"/>
        <charset val="128"/>
      </rPr>
      <t xml:space="preserve"> </t>
    </r>
    <r>
      <rPr>
        <sz val="16"/>
        <rFont val="ＭＳ ゴシック"/>
        <family val="3"/>
        <charset val="128"/>
      </rPr>
      <t>介護施設等の創設を条件に行う広域型施設の大規模修繕・耐震化整備事業の補助対象施設等について</t>
    </r>
    <rPh sb="0" eb="2">
      <t>レイワ</t>
    </rPh>
    <rPh sb="3" eb="5">
      <t>ネンド</t>
    </rPh>
    <rPh sb="40" eb="42">
      <t>ホジョ</t>
    </rPh>
    <rPh sb="42" eb="44">
      <t>タイショウ</t>
    </rPh>
    <rPh sb="44" eb="46">
      <t>シセツ</t>
    </rPh>
    <rPh sb="46" eb="47">
      <t>トウ</t>
    </rPh>
    <phoneticPr fontId="1"/>
  </si>
  <si>
    <t>令和７年度　介護施設等の施設開設準備経費等支援事業の補助対象施設等について</t>
    <rPh sb="0" eb="2">
      <t>レイワ</t>
    </rPh>
    <rPh sb="3" eb="5">
      <t>ネンド</t>
    </rPh>
    <phoneticPr fontId="1"/>
  </si>
  <si>
    <t>令和７年度 介護施設等の大規模修繕の際にあわせて行う介護ロボット・ＩＣＴの導入支援の補助対象施設等について</t>
    <rPh sb="0" eb="2">
      <t>レイワ</t>
    </rPh>
    <rPh sb="3" eb="5">
      <t>ネンド</t>
    </rPh>
    <rPh sb="6" eb="8">
      <t>カイゴ</t>
    </rPh>
    <rPh sb="8" eb="10">
      <t>シセツ</t>
    </rPh>
    <rPh sb="10" eb="11">
      <t>トウ</t>
    </rPh>
    <rPh sb="12" eb="15">
      <t>ダイキボ</t>
    </rPh>
    <rPh sb="15" eb="17">
      <t>シュウゼン</t>
    </rPh>
    <rPh sb="18" eb="19">
      <t>サイ</t>
    </rPh>
    <rPh sb="24" eb="25">
      <t>オコナ</t>
    </rPh>
    <rPh sb="26" eb="28">
      <t>カイゴ</t>
    </rPh>
    <rPh sb="37" eb="39">
      <t>ドウニュウ</t>
    </rPh>
    <rPh sb="39" eb="41">
      <t>シエン</t>
    </rPh>
    <phoneticPr fontId="1"/>
  </si>
  <si>
    <t>令和７年度　定期借地権設定のための一時金の支援事業の補助対象施設等について</t>
    <rPh sb="0" eb="2">
      <t>レイワ</t>
    </rPh>
    <rPh sb="3" eb="4">
      <t>ネン</t>
    </rPh>
    <rPh sb="6" eb="8">
      <t>テイキ</t>
    </rPh>
    <rPh sb="8" eb="10">
      <t>シャクチ</t>
    </rPh>
    <rPh sb="10" eb="11">
      <t>ケン</t>
    </rPh>
    <rPh sb="11" eb="13">
      <t>セッテイ</t>
    </rPh>
    <rPh sb="17" eb="20">
      <t>イチジキン</t>
    </rPh>
    <rPh sb="21" eb="23">
      <t>シエン</t>
    </rPh>
    <rPh sb="23" eb="25">
      <t>ジギョウ</t>
    </rPh>
    <phoneticPr fontId="1"/>
  </si>
  <si>
    <r>
      <t>令和７</t>
    </r>
    <r>
      <rPr>
        <sz val="16"/>
        <rFont val="ＭＳ ゴシック"/>
        <family val="3"/>
        <charset val="128"/>
      </rPr>
      <t>年</t>
    </r>
    <r>
      <rPr>
        <sz val="16"/>
        <color theme="1"/>
        <rFont val="ＭＳ ゴシック"/>
        <family val="3"/>
        <charset val="128"/>
      </rPr>
      <t>度　既存の特別養護老人ホーム等のユニット化改修等支援事業の補助対象施設等について</t>
    </r>
    <rPh sb="0" eb="2">
      <t>レイワ</t>
    </rPh>
    <rPh sb="3" eb="5">
      <t>ネンド</t>
    </rPh>
    <rPh sb="6" eb="8">
      <t>キソン</t>
    </rPh>
    <rPh sb="9" eb="11">
      <t>トクベツ</t>
    </rPh>
    <rPh sb="11" eb="13">
      <t>ヨウゴ</t>
    </rPh>
    <rPh sb="13" eb="15">
      <t>ロウジン</t>
    </rPh>
    <rPh sb="18" eb="19">
      <t>ナド</t>
    </rPh>
    <rPh sb="24" eb="25">
      <t>カ</t>
    </rPh>
    <rPh sb="25" eb="28">
      <t>カイシュウナド</t>
    </rPh>
    <rPh sb="28" eb="30">
      <t>シエン</t>
    </rPh>
    <rPh sb="30" eb="32">
      <t>ジギョウ</t>
    </rPh>
    <phoneticPr fontId="1"/>
  </si>
  <si>
    <t>令和７年度 共生型サービス事業所の整備推進事業の補助対象施設等について</t>
    <rPh sb="0" eb="2">
      <t>レイワ</t>
    </rPh>
    <rPh sb="3" eb="5">
      <t>ネンド</t>
    </rPh>
    <rPh sb="6" eb="9">
      <t>キョウセイガタ</t>
    </rPh>
    <rPh sb="13" eb="15">
      <t>ジギョウ</t>
    </rPh>
    <rPh sb="15" eb="16">
      <t>ショ</t>
    </rPh>
    <rPh sb="17" eb="19">
      <t>セイビ</t>
    </rPh>
    <rPh sb="19" eb="21">
      <t>スイシン</t>
    </rPh>
    <rPh sb="21" eb="23">
      <t>ジギョウ</t>
    </rPh>
    <phoneticPr fontId="1"/>
  </si>
  <si>
    <t>令和７年度　民有地マッチング事業の補助対象施設等について</t>
    <rPh sb="0" eb="2">
      <t>レイワ</t>
    </rPh>
    <rPh sb="3" eb="5">
      <t>ネンド</t>
    </rPh>
    <rPh sb="6" eb="9">
      <t>ミンユウチ</t>
    </rPh>
    <rPh sb="14" eb="16">
      <t>ジギョウ</t>
    </rPh>
    <phoneticPr fontId="1"/>
  </si>
  <si>
    <r>
      <t>令和７年度</t>
    </r>
    <r>
      <rPr>
        <b/>
        <sz val="16"/>
        <rFont val="ＭＳ ゴシック"/>
        <family val="3"/>
        <charset val="128"/>
      </rPr>
      <t xml:space="preserve"> </t>
    </r>
    <r>
      <rPr>
        <sz val="16"/>
        <rFont val="ＭＳ ゴシック"/>
        <family val="3"/>
        <charset val="128"/>
      </rPr>
      <t>介護職員の宿舎施設整備事業の補助対象施設等について</t>
    </r>
    <rPh sb="0" eb="2">
      <t>レイワ</t>
    </rPh>
    <rPh sb="3" eb="5">
      <t>ネンド</t>
    </rPh>
    <rPh sb="6" eb="8">
      <t>カイゴ</t>
    </rPh>
    <phoneticPr fontId="1"/>
  </si>
  <si>
    <t>運営事業者名</t>
    <rPh sb="0" eb="2">
      <t>ウンエイ</t>
    </rPh>
    <rPh sb="2" eb="4">
      <t>ジギョウ</t>
    </rPh>
    <rPh sb="4" eb="5">
      <t>シャ</t>
    </rPh>
    <rPh sb="5" eb="6">
      <t>メイ</t>
    </rPh>
    <phoneticPr fontId="1"/>
  </si>
  <si>
    <t>特別養護老人ホーム　○○の泉</t>
    <phoneticPr fontId="1"/>
  </si>
  <si>
    <t>横浜市中区日本大通１</t>
    <phoneticPr fontId="1"/>
  </si>
  <si>
    <t>着工予定日</t>
    <rPh sb="0" eb="2">
      <t>チャッコウ</t>
    </rPh>
    <rPh sb="2" eb="4">
      <t>ヨテイ</t>
    </rPh>
    <rPh sb="4" eb="5">
      <t>ビ</t>
    </rPh>
    <phoneticPr fontId="1"/>
  </si>
  <si>
    <t>竣工予定日</t>
    <rPh sb="0" eb="2">
      <t>シュンコウ</t>
    </rPh>
    <rPh sb="2" eb="4">
      <t>ヨテイ</t>
    </rPh>
    <rPh sb="4" eb="5">
      <t>ビ</t>
    </rPh>
    <phoneticPr fontId="1"/>
  </si>
  <si>
    <t>新規整備施設種別</t>
    <rPh sb="0" eb="2">
      <t>シンキ</t>
    </rPh>
    <rPh sb="2" eb="4">
      <t>セイビ</t>
    </rPh>
    <rPh sb="4" eb="6">
      <t>シセツ</t>
    </rPh>
    <rPh sb="6" eb="8">
      <t>シュベツ</t>
    </rPh>
    <phoneticPr fontId="1"/>
  </si>
  <si>
    <t>新規整備施設名</t>
    <rPh sb="0" eb="2">
      <t>シンキ</t>
    </rPh>
    <rPh sb="2" eb="4">
      <t>セイビ</t>
    </rPh>
    <rPh sb="4" eb="6">
      <t>シセツ</t>
    </rPh>
    <rPh sb="6" eb="7">
      <t>メイ</t>
    </rPh>
    <phoneticPr fontId="1"/>
  </si>
  <si>
    <t>施設整備予定地</t>
    <rPh sb="0" eb="2">
      <t>シセツ</t>
    </rPh>
    <rPh sb="2" eb="4">
      <t>セイビ</t>
    </rPh>
    <rPh sb="4" eb="6">
      <t>ヨテイ</t>
    </rPh>
    <rPh sb="6" eb="7">
      <t>チ</t>
    </rPh>
    <phoneticPr fontId="1"/>
  </si>
  <si>
    <t>新規整備施設予定地</t>
    <rPh sb="0" eb="4">
      <t>シンキセイビ</t>
    </rPh>
    <rPh sb="4" eb="6">
      <t>シセツ</t>
    </rPh>
    <rPh sb="6" eb="8">
      <t>ヨテイ</t>
    </rPh>
    <rPh sb="8" eb="9">
      <t>チ</t>
    </rPh>
    <phoneticPr fontId="1"/>
  </si>
  <si>
    <t>新規整備着工予定日</t>
    <rPh sb="0" eb="2">
      <t>シンキ</t>
    </rPh>
    <rPh sb="2" eb="4">
      <t>セイビ</t>
    </rPh>
    <rPh sb="4" eb="6">
      <t>チャッコウ</t>
    </rPh>
    <rPh sb="6" eb="8">
      <t>ヨテイ</t>
    </rPh>
    <rPh sb="8" eb="9">
      <t>ビ</t>
    </rPh>
    <phoneticPr fontId="1"/>
  </si>
  <si>
    <t>新規整備竣工予定日</t>
    <rPh sb="0" eb="4">
      <t>シンキセイビ</t>
    </rPh>
    <rPh sb="4" eb="8">
      <t>シュンコウヨテイ</t>
    </rPh>
    <rPh sb="8" eb="9">
      <t>ビ</t>
    </rPh>
    <phoneticPr fontId="1"/>
  </si>
  <si>
    <t>介護施設等の創設に関すること</t>
    <rPh sb="0" eb="5">
      <t>カイゴシセツトウ</t>
    </rPh>
    <rPh sb="6" eb="8">
      <t>ソウセツ</t>
    </rPh>
    <rPh sb="9" eb="10">
      <t>カン</t>
    </rPh>
    <phoneticPr fontId="1"/>
  </si>
  <si>
    <t>令和○年○月実施の公募により事業者決定済、事業実施は確実。</t>
    <phoneticPr fontId="1"/>
  </si>
  <si>
    <t>令和○年○月実施の公募により事業者決定済、事業実施は確実。</t>
    <rPh sb="0" eb="2">
      <t>レイワ</t>
    </rPh>
    <rPh sb="3" eb="4">
      <t>ネン</t>
    </rPh>
    <rPh sb="5" eb="6">
      <t>ガツ</t>
    </rPh>
    <rPh sb="6" eb="8">
      <t>ジッシ</t>
    </rPh>
    <rPh sb="9" eb="11">
      <t>コウボ</t>
    </rPh>
    <rPh sb="14" eb="16">
      <t>ジギョウ</t>
    </rPh>
    <rPh sb="16" eb="17">
      <t>シャ</t>
    </rPh>
    <rPh sb="17" eb="19">
      <t>ケッテイ</t>
    </rPh>
    <rPh sb="19" eb="20">
      <t>ズミ</t>
    </rPh>
    <rPh sb="21" eb="23">
      <t>ジギョウ</t>
    </rPh>
    <rPh sb="23" eb="25">
      <t>ジッシ</t>
    </rPh>
    <rPh sb="26" eb="28">
      <t>カクジツ</t>
    </rPh>
    <phoneticPr fontId="1"/>
  </si>
  <si>
    <t>（様式１－２）</t>
    <rPh sb="1" eb="3">
      <t>ヨウシキ</t>
    </rPh>
    <phoneticPr fontId="1"/>
  </si>
  <si>
    <t>（様式１－３）</t>
    <rPh sb="1" eb="3">
      <t>ヨウシキ</t>
    </rPh>
    <phoneticPr fontId="1"/>
  </si>
  <si>
    <t>（様式１－４）</t>
    <rPh sb="1" eb="3">
      <t>ヨウシキ</t>
    </rPh>
    <phoneticPr fontId="1"/>
  </si>
  <si>
    <t>令和７年度　災害レッドゾーンに所在する老朽化等した広域型介護施設等の移転改築整備事業の補助対象施設等について</t>
    <rPh sb="0" eb="2">
      <t>レイワ</t>
    </rPh>
    <rPh sb="3" eb="5">
      <t>ネンド</t>
    </rPh>
    <phoneticPr fontId="1"/>
  </si>
  <si>
    <t>令和７年度　災害イエローゾーンに所在する老朽化等した広域型介護施設等の移転改築整備事業の補助対象施設等について</t>
    <rPh sb="0" eb="2">
      <t>レイワ</t>
    </rPh>
    <rPh sb="3" eb="5">
      <t>ネンド</t>
    </rPh>
    <phoneticPr fontId="1"/>
  </si>
  <si>
    <t>（様式２－１）</t>
    <rPh sb="1" eb="3">
      <t>ヨウシキ</t>
    </rPh>
    <phoneticPr fontId="1"/>
  </si>
  <si>
    <t>（様式２－２）</t>
    <rPh sb="1" eb="3">
      <t>ヨウシキ</t>
    </rPh>
    <phoneticPr fontId="1"/>
  </si>
  <si>
    <t>（様式２－３）</t>
    <rPh sb="1" eb="3">
      <t>ヨウシキ</t>
    </rPh>
    <phoneticPr fontId="1"/>
  </si>
  <si>
    <t>（様式４－１）</t>
    <rPh sb="1" eb="3">
      <t>ヨウシキ</t>
    </rPh>
    <phoneticPr fontId="1"/>
  </si>
  <si>
    <t>（様式４－２）</t>
    <phoneticPr fontId="1"/>
  </si>
  <si>
    <t>（様式４－３）</t>
    <phoneticPr fontId="1"/>
  </si>
  <si>
    <t>令和７年度 介護施設等における看取り環境整備の補助対象施設等について</t>
    <rPh sb="0" eb="2">
      <t>レイワ</t>
    </rPh>
    <rPh sb="3" eb="5">
      <t>ネンド</t>
    </rPh>
    <rPh sb="6" eb="8">
      <t>カイゴ</t>
    </rPh>
    <rPh sb="8" eb="10">
      <t>シセツ</t>
    </rPh>
    <rPh sb="10" eb="11">
      <t>トウ</t>
    </rPh>
    <rPh sb="15" eb="17">
      <t>ミト</t>
    </rPh>
    <rPh sb="18" eb="20">
      <t>カンキョウ</t>
    </rPh>
    <rPh sb="20" eb="22">
      <t>セイビ</t>
    </rPh>
    <phoneticPr fontId="1"/>
  </si>
  <si>
    <t>（様式５）</t>
    <phoneticPr fontId="1"/>
  </si>
  <si>
    <t>（様式６）</t>
    <phoneticPr fontId="1"/>
  </si>
  <si>
    <t>〇災害レッドゾーン対象施設</t>
    <phoneticPr fontId="1"/>
  </si>
  <si>
    <t>特別養護老人ホーム（30名以上）及び併設されるショートステイ用居室</t>
  </si>
  <si>
    <t>特別養護老人ホーム（30名以上）及び併設されるショートステイ用居室</t>
    <phoneticPr fontId="1"/>
  </si>
  <si>
    <t>ケアハウス（30名以上）</t>
    <phoneticPr fontId="1"/>
  </si>
  <si>
    <t>介護付きホーム（30名以上）</t>
    <phoneticPr fontId="1"/>
  </si>
  <si>
    <t>移転改築</t>
  </si>
  <si>
    <t>移転改築</t>
    <rPh sb="0" eb="4">
      <t>イテンカイチク</t>
    </rPh>
    <phoneticPr fontId="1"/>
  </si>
  <si>
    <t>○災害イエローゾーン対象施設</t>
    <rPh sb="1" eb="3">
      <t>サイガイ</t>
    </rPh>
    <rPh sb="10" eb="12">
      <t>タイショウ</t>
    </rPh>
    <rPh sb="12" eb="14">
      <t>シセツ</t>
    </rPh>
    <phoneticPr fontId="1"/>
  </si>
  <si>
    <t>種別</t>
    <rPh sb="0" eb="2">
      <t>シュベツ</t>
    </rPh>
    <phoneticPr fontId="1"/>
  </si>
  <si>
    <t>大規模修繕ロボット・ICT</t>
    <rPh sb="0" eb="5">
      <t>ダイキボシュウゼン</t>
    </rPh>
    <phoneticPr fontId="1"/>
  </si>
  <si>
    <t>対象施設竣工年度</t>
    <rPh sb="0" eb="2">
      <t>タイショウ</t>
    </rPh>
    <rPh sb="2" eb="4">
      <t>シセツ</t>
    </rPh>
    <rPh sb="4" eb="6">
      <t>シュンコウ</t>
    </rPh>
    <rPh sb="6" eb="8">
      <t>ネンド</t>
    </rPh>
    <phoneticPr fontId="1"/>
  </si>
  <si>
    <t>運営事業者名</t>
    <rPh sb="0" eb="2">
      <t>ウンエイ</t>
    </rPh>
    <rPh sb="2" eb="4">
      <t>ジギョウ</t>
    </rPh>
    <rPh sb="4" eb="5">
      <t>シャ</t>
    </rPh>
    <rPh sb="5" eb="6">
      <t>メイ</t>
    </rPh>
    <phoneticPr fontId="1"/>
  </si>
  <si>
    <t>平成27年度</t>
    <rPh sb="0" eb="2">
      <t>ヘイセイ</t>
    </rPh>
    <rPh sb="4" eb="6">
      <t>ネンド</t>
    </rPh>
    <phoneticPr fontId="1"/>
  </si>
  <si>
    <t>訪問看護ステーション（30名以上）（大規模化やサテライト型事業所の設置）</t>
    <rPh sb="18" eb="22">
      <t>ダイキボカ</t>
    </rPh>
    <rPh sb="28" eb="29">
      <t>ガタ</t>
    </rPh>
    <rPh sb="29" eb="32">
      <t>ジギョウショ</t>
    </rPh>
    <rPh sb="33" eb="35">
      <t>セッチ</t>
    </rPh>
    <phoneticPr fontId="1"/>
  </si>
  <si>
    <t>介護予防拠点</t>
    <rPh sb="0" eb="6">
      <t>カイゴヨボウキョテン</t>
    </rPh>
    <phoneticPr fontId="1"/>
  </si>
  <si>
    <t>令和７年度　介護予防・健康づくりを行う介護予防拠点における防災意識啓発の取組支援事業の補助対象施設等について</t>
    <rPh sb="0" eb="2">
      <t>レイワ</t>
    </rPh>
    <rPh sb="3" eb="5">
      <t>ネンド</t>
    </rPh>
    <phoneticPr fontId="1"/>
  </si>
  <si>
    <t>介護老人保健施設（30名以上）</t>
    <rPh sb="0" eb="2">
      <t>カイゴ</t>
    </rPh>
    <rPh sb="2" eb="4">
      <t>ロウジン</t>
    </rPh>
    <rPh sb="4" eb="6">
      <t>ホケン</t>
    </rPh>
    <rPh sb="6" eb="8">
      <t>シセツ</t>
    </rPh>
    <phoneticPr fontId="1"/>
  </si>
  <si>
    <t>介護医療院（30名以上）</t>
    <rPh sb="0" eb="2">
      <t>カイゴ</t>
    </rPh>
    <rPh sb="2" eb="4">
      <t>イリョウ</t>
    </rPh>
    <rPh sb="4" eb="5">
      <t>イン</t>
    </rPh>
    <phoneticPr fontId="1"/>
  </si>
  <si>
    <t>ケアハウス（特定施設）（30名以上）</t>
    <rPh sb="6" eb="8">
      <t>トクテイ</t>
    </rPh>
    <rPh sb="8" eb="10">
      <t>シセツ</t>
    </rPh>
    <phoneticPr fontId="1"/>
  </si>
  <si>
    <t>小規模な介護老人保健施設</t>
    <rPh sb="0" eb="3">
      <t>ショウキボ</t>
    </rPh>
    <rPh sb="4" eb="6">
      <t>カイゴ</t>
    </rPh>
    <rPh sb="6" eb="8">
      <t>ロウジン</t>
    </rPh>
    <rPh sb="8" eb="10">
      <t>ホケン</t>
    </rPh>
    <rPh sb="10" eb="12">
      <t>シセツ</t>
    </rPh>
    <phoneticPr fontId="1"/>
  </si>
  <si>
    <t>小規模な介護医療院</t>
    <rPh sb="0" eb="3">
      <t>ショウキボ</t>
    </rPh>
    <rPh sb="4" eb="6">
      <t>カイゴ</t>
    </rPh>
    <rPh sb="6" eb="8">
      <t>イリョウ</t>
    </rPh>
    <rPh sb="8" eb="9">
      <t>イン</t>
    </rPh>
    <phoneticPr fontId="1"/>
  </si>
  <si>
    <t>小規模なケアハウス（特定施設）</t>
    <rPh sb="0" eb="3">
      <t>ショウキボ</t>
    </rPh>
    <rPh sb="10" eb="12">
      <t>トクテイ</t>
    </rPh>
    <rPh sb="12" eb="14">
      <t>シセツ</t>
    </rPh>
    <phoneticPr fontId="1"/>
  </si>
  <si>
    <t>都市型軽費老人ホーム</t>
    <rPh sb="0" eb="3">
      <t>トシガタ</t>
    </rPh>
    <rPh sb="3" eb="5">
      <t>ケイヒ</t>
    </rPh>
    <rPh sb="5" eb="7">
      <t>ロウジン</t>
    </rPh>
    <phoneticPr fontId="1"/>
  </si>
  <si>
    <t>小規模な養護老人ホーム</t>
    <rPh sb="0" eb="3">
      <t>ショウキボ</t>
    </rPh>
    <rPh sb="4" eb="6">
      <t>ヨウゴ</t>
    </rPh>
    <rPh sb="6" eb="8">
      <t>ロウジン</t>
    </rPh>
    <phoneticPr fontId="1"/>
  </si>
  <si>
    <t>施設内保育施設</t>
    <rPh sb="0" eb="2">
      <t>シセツ</t>
    </rPh>
    <rPh sb="2" eb="3">
      <t>ナイ</t>
    </rPh>
    <rPh sb="3" eb="5">
      <t>ホイク</t>
    </rPh>
    <rPh sb="5" eb="7">
      <t>シセツ</t>
    </rPh>
    <phoneticPr fontId="1"/>
  </si>
  <si>
    <t>定期巡回・随時対応型訪問介護看護事業所（合築・併設）</t>
    <rPh sb="20" eb="22">
      <t>ガッチク</t>
    </rPh>
    <rPh sb="23" eb="25">
      <t>ヘイセツ</t>
    </rPh>
    <phoneticPr fontId="1"/>
  </si>
  <si>
    <t>認知症対応型デイサービスセンター（合築・併設）</t>
  </si>
  <si>
    <t>介護予防拠点（合築・併設）</t>
  </si>
  <si>
    <t>地域包括支援センター（合築・併設）</t>
  </si>
  <si>
    <t>生活支援ハウス（合築・併設）</t>
  </si>
  <si>
    <t>緊急ショートステイ（合築・併設）</t>
  </si>
  <si>
    <t>社会福祉法人○○会</t>
    <phoneticPr fontId="1"/>
  </si>
  <si>
    <t>社会福祉法人　○○会</t>
    <phoneticPr fontId="1"/>
  </si>
  <si>
    <t>特別養護老人ホーム　○○の泉</t>
    <phoneticPr fontId="1"/>
  </si>
  <si>
    <t>横浜市中区日本大通１</t>
    <phoneticPr fontId="1"/>
  </si>
  <si>
    <t>令和○年○月実施の公募により事業者決定済、事業実施は確実。</t>
    <phoneticPr fontId="1"/>
  </si>
  <si>
    <t>特別養護老人ホーム</t>
    <rPh sb="0" eb="6">
      <t>トクベツヨウゴロウジン</t>
    </rPh>
    <phoneticPr fontId="1"/>
  </si>
  <si>
    <t>介護老人保健施設</t>
    <rPh sb="0" eb="8">
      <t>カイゴロウジンホケンシセツ</t>
    </rPh>
    <phoneticPr fontId="1"/>
  </si>
  <si>
    <t>介護医療院</t>
    <rPh sb="0" eb="2">
      <t>カイゴ</t>
    </rPh>
    <rPh sb="2" eb="4">
      <t>イリョウ</t>
    </rPh>
    <rPh sb="4" eb="5">
      <t>イン</t>
    </rPh>
    <phoneticPr fontId="1"/>
  </si>
  <si>
    <t>広域型施設</t>
  </si>
  <si>
    <t>平成12年度</t>
    <phoneticPr fontId="1"/>
  </si>
  <si>
    <t>共生型</t>
    <rPh sb="0" eb="3">
      <t>キョウセイガタ</t>
    </rPh>
    <phoneticPr fontId="1"/>
  </si>
  <si>
    <t>小規模多機能型居宅介護事業所　○○の泉</t>
    <phoneticPr fontId="1"/>
  </si>
  <si>
    <t>（例）</t>
    <rPh sb="1" eb="2">
      <t>レイ</t>
    </rPh>
    <phoneticPr fontId="1"/>
  </si>
  <si>
    <t>（例①）</t>
    <rPh sb="1" eb="2">
      <t>レイ</t>
    </rPh>
    <phoneticPr fontId="1"/>
  </si>
  <si>
    <t>（例②）</t>
    <rPh sb="1" eb="2">
      <t>レイ</t>
    </rPh>
    <phoneticPr fontId="1"/>
  </si>
  <si>
    <t>無</t>
    <rPh sb="0" eb="1">
      <t>ナシ</t>
    </rPh>
    <phoneticPr fontId="1"/>
  </si>
  <si>
    <t>－</t>
    <phoneticPr fontId="1"/>
  </si>
  <si>
    <t>令和７年10月１日～
令和８年３月31日</t>
    <rPh sb="0" eb="2">
      <t>レイワ</t>
    </rPh>
    <rPh sb="3" eb="4">
      <t>ネン</t>
    </rPh>
    <rPh sb="6" eb="7">
      <t>ガツ</t>
    </rPh>
    <rPh sb="8" eb="9">
      <t>ニチ</t>
    </rPh>
    <rPh sb="11" eb="13">
      <t>レイワ</t>
    </rPh>
    <rPh sb="14" eb="15">
      <t>ネン</t>
    </rPh>
    <rPh sb="16" eb="17">
      <t>ガツ</t>
    </rPh>
    <rPh sb="19" eb="20">
      <t>ニチ</t>
    </rPh>
    <phoneticPr fontId="1"/>
  </si>
  <si>
    <t>宿舎整備</t>
    <rPh sb="0" eb="2">
      <t>シュクシャ</t>
    </rPh>
    <rPh sb="2" eb="4">
      <t>セイビ</t>
    </rPh>
    <phoneticPr fontId="1"/>
  </si>
  <si>
    <t>○○宿舎</t>
    <phoneticPr fontId="1"/>
  </si>
  <si>
    <t>横浜市中区〇〇〇</t>
    <phoneticPr fontId="1"/>
  </si>
  <si>
    <t>整備予定宿舎名</t>
    <rPh sb="0" eb="2">
      <t>セイビ</t>
    </rPh>
    <rPh sb="2" eb="4">
      <t>ヨテイ</t>
    </rPh>
    <rPh sb="4" eb="6">
      <t>シュクシャ</t>
    </rPh>
    <rPh sb="6" eb="7">
      <t>メイ</t>
    </rPh>
    <phoneticPr fontId="1"/>
  </si>
  <si>
    <t>整備予定宿舎所在地</t>
    <rPh sb="0" eb="2">
      <t>セイビ</t>
    </rPh>
    <rPh sb="2" eb="4">
      <t>ヨテイ</t>
    </rPh>
    <rPh sb="4" eb="6">
      <t>シュクシャ</t>
    </rPh>
    <rPh sb="6" eb="9">
      <t>ショザイチ</t>
    </rPh>
    <phoneticPr fontId="1"/>
  </si>
  <si>
    <t>補助対象施設名</t>
    <rPh sb="0" eb="2">
      <t>ホジョ</t>
    </rPh>
    <rPh sb="2" eb="4">
      <t>タイショウ</t>
    </rPh>
    <rPh sb="4" eb="6">
      <t>シセツ</t>
    </rPh>
    <rPh sb="6" eb="7">
      <t>メイ</t>
    </rPh>
    <phoneticPr fontId="1"/>
  </si>
  <si>
    <t>補助対象施設種別</t>
    <rPh sb="0" eb="2">
      <t>ホジョ</t>
    </rPh>
    <rPh sb="2" eb="4">
      <t>タイショウ</t>
    </rPh>
    <rPh sb="4" eb="6">
      <t>シセツ</t>
    </rPh>
    <rPh sb="6" eb="8">
      <t>シュベツ</t>
    </rPh>
    <phoneticPr fontId="1"/>
  </si>
  <si>
    <t>補助対象施設所在地</t>
    <rPh sb="0" eb="2">
      <t>ホジョ</t>
    </rPh>
    <rPh sb="2" eb="4">
      <t>タイショウ</t>
    </rPh>
    <rPh sb="4" eb="6">
      <t>シセツ</t>
    </rPh>
    <rPh sb="6" eb="9">
      <t>ショザイチ</t>
    </rPh>
    <phoneticPr fontId="1"/>
  </si>
  <si>
    <t>横浜市西区〇〇〇</t>
    <phoneticPr fontId="1"/>
  </si>
  <si>
    <t>レッドゾーン</t>
    <phoneticPr fontId="1"/>
  </si>
  <si>
    <t>イエローゾーン</t>
    <phoneticPr fontId="1"/>
  </si>
  <si>
    <t>大規模修繕ロボット・ICT</t>
    <rPh sb="0" eb="5">
      <t>ダイキボシュウゼン</t>
    </rPh>
    <phoneticPr fontId="1"/>
  </si>
  <si>
    <t>介護予防拠点</t>
    <rPh sb="0" eb="6">
      <t>カイゴヨボウキョテン</t>
    </rPh>
    <phoneticPr fontId="1"/>
  </si>
  <si>
    <t>令和７年度　地域医療介護総合確保基金（施設整備分）所要額（市町村事業）</t>
    <rPh sb="0" eb="2">
      <t>レイワ</t>
    </rPh>
    <rPh sb="3" eb="5">
      <t>ネンド</t>
    </rPh>
    <rPh sb="6" eb="8">
      <t>チイキ</t>
    </rPh>
    <rPh sb="8" eb="18">
      <t>イリョウカイゴソウゴウカクホキキン</t>
    </rPh>
    <rPh sb="19" eb="21">
      <t>シセツ</t>
    </rPh>
    <rPh sb="21" eb="23">
      <t>セイビ</t>
    </rPh>
    <rPh sb="23" eb="24">
      <t>ブン</t>
    </rPh>
    <rPh sb="25" eb="27">
      <t>ショヨウ</t>
    </rPh>
    <rPh sb="27" eb="28">
      <t>ガク</t>
    </rPh>
    <rPh sb="29" eb="32">
      <t>シチョウソン</t>
    </rPh>
    <rPh sb="32" eb="34">
      <t>ジギョウ</t>
    </rPh>
    <phoneticPr fontId="1"/>
  </si>
  <si>
    <t>（様式１－１）</t>
    <rPh sb="1" eb="3">
      <t>ヨウシキ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</si>
</sst>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 &quot;#,##0"/>
    <numFmt numFmtId="177" formatCode="[$-411]ggge&quot;年&quot;m&quot;月&quot;d&quot;日&quot;;@"/>
    <numFmt numFmtId="178" formatCode="#,##0_ "/>
    <numFmt numFmtId="179" formatCode="[$-411]ge\.m\.d;@"/>
    <numFmt numFmtId="180" formatCode="#,##0.0_ "/>
  </numFmts>
  <fonts count="29">
    <font>
      <sz val="12"/>
      <color theme="1"/>
      <name val="ＭＳ 明朝"/>
      <family val="2"/>
      <charset val="128"/>
    </font>
    <font>
      <sz val="6"/>
      <name val="ＭＳ 明朝"/>
      <family val="2"/>
      <charset val="128"/>
    </font>
    <font>
      <sz val="14"/>
      <name val="ＭＳ ゴシック"/>
      <family val="3"/>
      <charset val="128"/>
    </font>
    <font>
      <sz val="12"/>
      <name val="ＭＳ 明朝"/>
      <family val="2"/>
      <charset val="128"/>
    </font>
    <font>
      <sz val="16"/>
      <name val="ＭＳ ゴシック"/>
      <family val="3"/>
      <charset val="128"/>
    </font>
    <font>
      <sz val="12"/>
      <name val="ＭＳ 明朝"/>
      <family val="1"/>
      <charset val="128"/>
    </font>
    <font>
      <b/>
      <sz val="16"/>
      <name val="ＭＳ ゴシック"/>
      <family val="3"/>
      <charset val="128"/>
    </font>
    <font>
      <sz val="11"/>
      <name val="ＭＳ 明朝"/>
      <family val="1"/>
      <charset val="128"/>
    </font>
    <font>
      <sz val="10"/>
      <name val="ＭＳ 明朝"/>
      <family val="1"/>
      <charset val="128"/>
    </font>
    <font>
      <sz val="12"/>
      <color theme="1"/>
      <name val="ＭＳ 明朝"/>
      <family val="2"/>
      <charset val="128"/>
    </font>
    <font>
      <u/>
      <sz val="12"/>
      <name val="ＭＳ ゴシック"/>
      <family val="3"/>
      <charset val="128"/>
    </font>
    <font>
      <sz val="11"/>
      <color theme="1"/>
      <name val="ＭＳ 明朝"/>
      <family val="1"/>
      <charset val="128"/>
    </font>
    <font>
      <sz val="14"/>
      <color theme="1"/>
      <name val="ＭＳ ゴシック"/>
      <family val="3"/>
      <charset val="128"/>
    </font>
    <font>
      <sz val="12"/>
      <color rgb="FFFF0000"/>
      <name val="ＭＳ 明朝"/>
      <family val="1"/>
      <charset val="128"/>
    </font>
    <font>
      <sz val="11"/>
      <color rgb="FFFF0000"/>
      <name val="ＭＳ 明朝"/>
      <family val="1"/>
      <charset val="128"/>
    </font>
    <font>
      <sz val="12"/>
      <color rgb="FFFF0000"/>
      <name val="ＭＳ 明朝"/>
      <family val="2"/>
      <charset val="128"/>
    </font>
    <font>
      <sz val="16"/>
      <color theme="1"/>
      <name val="ＭＳ ゴシック"/>
      <family val="3"/>
      <charset val="128"/>
    </font>
    <font>
      <sz val="10"/>
      <color rgb="FFFF0000"/>
      <name val="ＭＳ 明朝"/>
      <family val="2"/>
      <charset val="128"/>
    </font>
    <font>
      <sz val="9"/>
      <color theme="1"/>
      <name val="ＭＳ Ｐ明朝"/>
      <family val="1"/>
      <charset val="128"/>
    </font>
    <font>
      <sz val="8"/>
      <color theme="1"/>
      <name val="ＭＳ Ｐ明朝"/>
      <family val="1"/>
      <charset val="128"/>
    </font>
    <font>
      <sz val="11"/>
      <color theme="1"/>
      <name val="ＭＳ ゴシック"/>
      <family val="3"/>
      <charset val="128"/>
    </font>
    <font>
      <sz val="11"/>
      <color theme="1"/>
      <name val="ＭＳ 明朝"/>
      <family val="2"/>
      <charset val="128"/>
    </font>
    <font>
      <sz val="11"/>
      <color indexed="81"/>
      <name val="MS P ゴシック"/>
      <family val="3"/>
      <charset val="128"/>
    </font>
    <font>
      <sz val="18"/>
      <color theme="1"/>
      <name val="ＭＳ Ｐ明朝"/>
      <family val="1"/>
      <charset val="128"/>
    </font>
    <font>
      <sz val="18"/>
      <color theme="1"/>
      <name val="ＭＳ 明朝"/>
      <family val="2"/>
      <charset val="128"/>
    </font>
    <font>
      <sz val="9"/>
      <color indexed="81"/>
      <name val="MS P ゴシック"/>
      <family val="3"/>
      <charset val="128"/>
    </font>
    <font>
      <b/>
      <sz val="11"/>
      <color indexed="81"/>
      <name val="MS P ゴシック"/>
      <family val="3"/>
      <charset val="128"/>
    </font>
    <font>
      <sz val="11"/>
      <color rgb="FFFF0000"/>
      <name val="ＭＳ 明朝"/>
      <family val="2"/>
      <charset val="128"/>
    </font>
    <font>
      <sz val="11"/>
      <name val="ＭＳ 明朝"/>
      <family val="2"/>
      <charset val="128"/>
    </font>
  </fonts>
  <fills count="13">
    <fill>
      <patternFill patternType="none"/>
    </fill>
    <fill>
      <patternFill patternType="gray125"/>
    </fill>
    <fill>
      <patternFill patternType="solid">
        <fgColor rgb="FFFFFF00"/>
        <bgColor indexed="64"/>
      </patternFill>
    </fill>
    <fill>
      <patternFill patternType="solid">
        <fgColor theme="9" tint="0.79998168889431442"/>
        <bgColor indexed="64"/>
      </patternFill>
    </fill>
    <fill>
      <patternFill patternType="solid">
        <fgColor theme="0"/>
        <bgColor indexed="64"/>
      </patternFill>
    </fill>
    <fill>
      <patternFill patternType="solid">
        <fgColor theme="3" tint="0.59999389629810485"/>
        <bgColor indexed="64"/>
      </patternFill>
    </fill>
    <fill>
      <patternFill patternType="solid">
        <fgColor theme="0" tint="-0.14999847407452621"/>
        <bgColor indexed="64"/>
      </patternFill>
    </fill>
    <fill>
      <patternFill patternType="solid">
        <fgColor theme="9" tint="0.39997558519241921"/>
        <bgColor indexed="64"/>
      </patternFill>
    </fill>
    <fill>
      <patternFill patternType="solid">
        <fgColor theme="8" tint="0.59999389629810485"/>
        <bgColor indexed="64"/>
      </patternFill>
    </fill>
    <fill>
      <patternFill patternType="solid">
        <fgColor theme="5" tint="0.59999389629810485"/>
        <bgColor indexed="64"/>
      </patternFill>
    </fill>
    <fill>
      <patternFill patternType="solid">
        <fgColor theme="5"/>
        <bgColor indexed="64"/>
      </patternFill>
    </fill>
    <fill>
      <patternFill patternType="solid">
        <fgColor theme="6" tint="0.39997558519241921"/>
        <bgColor indexed="64"/>
      </patternFill>
    </fill>
    <fill>
      <patternFill patternType="solid">
        <fgColor rgb="FFFFFF99"/>
        <bgColor indexed="64"/>
      </patternFill>
    </fill>
  </fills>
  <borders count="57">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style="thin">
        <color auto="1"/>
      </right>
      <top/>
      <bottom/>
      <diagonal/>
    </border>
    <border>
      <left/>
      <right/>
      <top/>
      <bottom style="thin">
        <color auto="1"/>
      </bottom>
      <diagonal/>
    </border>
    <border>
      <left/>
      <right style="thin">
        <color auto="1"/>
      </right>
      <top/>
      <bottom style="thin">
        <color auto="1"/>
      </bottom>
      <diagonal/>
    </border>
    <border>
      <left style="medium">
        <color auto="1"/>
      </left>
      <right style="thin">
        <color auto="1"/>
      </right>
      <top style="thin">
        <color auto="1"/>
      </top>
      <bottom style="thin">
        <color auto="1"/>
      </bottom>
      <diagonal/>
    </border>
    <border diagonalDown="1">
      <left style="thin">
        <color auto="1"/>
      </left>
      <right style="thin">
        <color auto="1"/>
      </right>
      <top style="thin">
        <color auto="1"/>
      </top>
      <bottom style="thin">
        <color auto="1"/>
      </bottom>
      <diagonal style="thin">
        <color auto="1"/>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dotted">
        <color auto="1"/>
      </left>
      <right style="medium">
        <color auto="1"/>
      </right>
      <top style="thin">
        <color auto="1"/>
      </top>
      <bottom/>
      <diagonal/>
    </border>
    <border>
      <left style="dotted">
        <color auto="1"/>
      </left>
      <right style="medium">
        <color auto="1"/>
      </right>
      <top/>
      <bottom/>
      <diagonal/>
    </border>
    <border>
      <left style="thin">
        <color auto="1"/>
      </left>
      <right style="double">
        <color auto="1"/>
      </right>
      <top style="thin">
        <color auto="1"/>
      </top>
      <bottom/>
      <diagonal/>
    </border>
    <border>
      <left style="thin">
        <color auto="1"/>
      </left>
      <right style="double">
        <color auto="1"/>
      </right>
      <top/>
      <bottom/>
      <diagonal/>
    </border>
    <border>
      <left style="thin">
        <color auto="1"/>
      </left>
      <right style="hair">
        <color auto="1"/>
      </right>
      <top/>
      <bottom style="thin">
        <color auto="1"/>
      </bottom>
      <diagonal/>
    </border>
    <border>
      <left style="hair">
        <color auto="1"/>
      </left>
      <right style="hair">
        <color auto="1"/>
      </right>
      <top/>
      <bottom style="thin">
        <color auto="1"/>
      </bottom>
      <diagonal/>
    </border>
    <border>
      <left style="hair">
        <color auto="1"/>
      </left>
      <right style="thin">
        <color auto="1"/>
      </right>
      <top/>
      <bottom style="thin">
        <color auto="1"/>
      </bottom>
      <diagonal/>
    </border>
    <border>
      <left style="thin">
        <color auto="1"/>
      </left>
      <right style="double">
        <color auto="1"/>
      </right>
      <top/>
      <bottom style="thin">
        <color auto="1"/>
      </bottom>
      <diagonal/>
    </border>
    <border>
      <left style="thin">
        <color auto="1"/>
      </left>
      <right style="hair">
        <color auto="1"/>
      </right>
      <top style="thin">
        <color auto="1"/>
      </top>
      <bottom/>
      <diagonal/>
    </border>
    <border>
      <left style="hair">
        <color auto="1"/>
      </left>
      <right style="hair">
        <color auto="1"/>
      </right>
      <top style="thin">
        <color auto="1"/>
      </top>
      <bottom/>
      <diagonal/>
    </border>
    <border>
      <left style="thin">
        <color auto="1"/>
      </left>
      <right style="hair">
        <color auto="1"/>
      </right>
      <top style="hair">
        <color auto="1"/>
      </top>
      <bottom/>
      <diagonal/>
    </border>
    <border>
      <left style="hair">
        <color auto="1"/>
      </left>
      <right style="hair">
        <color auto="1"/>
      </right>
      <top style="hair">
        <color auto="1"/>
      </top>
      <bottom/>
      <diagonal/>
    </border>
    <border>
      <left style="hair">
        <color auto="1"/>
      </left>
      <right style="thin">
        <color auto="1"/>
      </right>
      <top style="hair">
        <color auto="1"/>
      </top>
      <bottom/>
      <diagonal/>
    </border>
    <border>
      <left style="thin">
        <color auto="1"/>
      </left>
      <right style="thin">
        <color auto="1"/>
      </right>
      <top style="hair">
        <color auto="1"/>
      </top>
      <bottom/>
      <diagonal/>
    </border>
    <border>
      <left style="thin">
        <color auto="1"/>
      </left>
      <right style="double">
        <color auto="1"/>
      </right>
      <top style="hair">
        <color auto="1"/>
      </top>
      <bottom/>
      <diagonal/>
    </border>
    <border>
      <left/>
      <right style="thin">
        <color auto="1"/>
      </right>
      <top style="hair">
        <color auto="1"/>
      </top>
      <bottom/>
      <diagonal/>
    </border>
    <border diagonalDown="1">
      <left style="thin">
        <color auto="1"/>
      </left>
      <right style="thin">
        <color auto="1"/>
      </right>
      <top style="thin">
        <color auto="1"/>
      </top>
      <bottom style="thin">
        <color auto="1"/>
      </bottom>
      <diagonal style="dotted">
        <color auto="1"/>
      </diagonal>
    </border>
    <border>
      <left style="thin">
        <color auto="1"/>
      </left>
      <right style="dotted">
        <color auto="1"/>
      </right>
      <top style="thin">
        <color auto="1"/>
      </top>
      <bottom style="thin">
        <color auto="1"/>
      </bottom>
      <diagonal/>
    </border>
    <border>
      <left style="thin">
        <color auto="1"/>
      </left>
      <right style="dotted">
        <color auto="1"/>
      </right>
      <top style="thin">
        <color auto="1"/>
      </top>
      <bottom/>
      <diagonal/>
    </border>
    <border>
      <left style="medium">
        <color auto="1"/>
      </left>
      <right/>
      <top style="thin">
        <color auto="1"/>
      </top>
      <bottom style="thin">
        <color auto="1"/>
      </bottom>
      <diagonal/>
    </border>
    <border>
      <left style="dotted">
        <color auto="1"/>
      </left>
      <right style="medium">
        <color auto="1"/>
      </right>
      <top style="thin">
        <color auto="1"/>
      </top>
      <bottom style="thin">
        <color auto="1"/>
      </bottom>
      <diagonal/>
    </border>
    <border>
      <left style="dotted">
        <color auto="1"/>
      </left>
      <right style="thin">
        <color auto="1"/>
      </right>
      <top style="thin">
        <color auto="1"/>
      </top>
      <bottom style="thin">
        <color auto="1"/>
      </bottom>
      <diagonal/>
    </border>
    <border>
      <left/>
      <right style="dotted">
        <color auto="1"/>
      </right>
      <top style="thin">
        <color auto="1"/>
      </top>
      <bottom/>
      <diagonal/>
    </border>
    <border>
      <left style="thin">
        <color auto="1"/>
      </left>
      <right/>
      <top style="hair">
        <color auto="1"/>
      </top>
      <bottom/>
      <diagonal/>
    </border>
    <border>
      <left style="dotted">
        <color auto="1"/>
      </left>
      <right/>
      <top style="thin">
        <color auto="1"/>
      </top>
      <bottom style="thin">
        <color auto="1"/>
      </bottom>
      <diagonal/>
    </border>
    <border diagonalDown="1">
      <left style="thin">
        <color auto="1"/>
      </left>
      <right/>
      <top style="thin">
        <color auto="1"/>
      </top>
      <bottom style="thin">
        <color auto="1"/>
      </bottom>
      <diagonal style="thin">
        <color auto="1"/>
      </diagonal>
    </border>
    <border>
      <left style="thin">
        <color auto="1"/>
      </left>
      <right/>
      <top/>
      <bottom style="thin">
        <color auto="1"/>
      </bottom>
      <diagonal/>
    </border>
    <border>
      <left style="hair">
        <color auto="1"/>
      </left>
      <right/>
      <top/>
      <bottom style="thin">
        <color auto="1"/>
      </bottom>
      <diagonal/>
    </border>
    <border>
      <left style="hair">
        <color auto="1"/>
      </left>
      <right/>
      <top style="thin">
        <color auto="1"/>
      </top>
      <bottom/>
      <diagonal/>
    </border>
    <border>
      <left style="hair">
        <color auto="1"/>
      </left>
      <right/>
      <top style="hair">
        <color auto="1"/>
      </top>
      <bottom/>
      <diagonal/>
    </border>
    <border>
      <left style="thin">
        <color auto="1"/>
      </left>
      <right style="hair">
        <color auto="1"/>
      </right>
      <top style="double">
        <color auto="1"/>
      </top>
      <bottom style="thin">
        <color auto="1"/>
      </bottom>
      <diagonal/>
    </border>
    <border>
      <left style="hair">
        <color auto="1"/>
      </left>
      <right style="hair">
        <color auto="1"/>
      </right>
      <top style="double">
        <color auto="1"/>
      </top>
      <bottom style="thin">
        <color auto="1"/>
      </bottom>
      <diagonal/>
    </border>
    <border>
      <left style="hair">
        <color auto="1"/>
      </left>
      <right/>
      <top style="double">
        <color auto="1"/>
      </top>
      <bottom style="thin">
        <color auto="1"/>
      </bottom>
      <diagonal/>
    </border>
    <border>
      <left style="thin">
        <color auto="1"/>
      </left>
      <right/>
      <top style="double">
        <color auto="1"/>
      </top>
      <bottom style="thin">
        <color auto="1"/>
      </bottom>
      <diagonal/>
    </border>
    <border>
      <left style="thin">
        <color auto="1"/>
      </left>
      <right style="double">
        <color auto="1"/>
      </right>
      <top style="double">
        <color auto="1"/>
      </top>
      <bottom style="thin">
        <color auto="1"/>
      </bottom>
      <diagonal/>
    </border>
    <border>
      <left/>
      <right style="thin">
        <color auto="1"/>
      </right>
      <top style="double">
        <color auto="1"/>
      </top>
      <bottom style="thin">
        <color auto="1"/>
      </bottom>
      <diagonal/>
    </border>
    <border>
      <left style="thin">
        <color auto="1"/>
      </left>
      <right style="hair">
        <color auto="1"/>
      </right>
      <top style="hair">
        <color auto="1"/>
      </top>
      <bottom style="hair">
        <color auto="1"/>
      </bottom>
      <diagonal/>
    </border>
    <border>
      <left style="hair">
        <color auto="1"/>
      </left>
      <right style="hair">
        <color auto="1"/>
      </right>
      <top/>
      <bottom/>
      <diagonal/>
    </border>
    <border>
      <left style="hair">
        <color auto="1"/>
      </left>
      <right style="hair">
        <color auto="1"/>
      </right>
      <top style="hair">
        <color auto="1"/>
      </top>
      <bottom style="hair">
        <color auto="1"/>
      </bottom>
      <diagonal/>
    </border>
    <border>
      <left/>
      <right style="thin">
        <color auto="1"/>
      </right>
      <top style="hair">
        <color auto="1"/>
      </top>
      <bottom style="hair">
        <color auto="1"/>
      </bottom>
      <diagonal/>
    </border>
  </borders>
  <cellStyleXfs count="6">
    <xf numFmtId="0" fontId="0" fillId="0" borderId="0">
      <alignment vertical="center"/>
    </xf>
    <xf numFmtId="0" fontId="9" fillId="0" borderId="0">
      <alignment vertical="center"/>
    </xf>
    <xf numFmtId="9" fontId="9" fillId="0" borderId="0" applyFont="0" applyFill="0" applyBorder="0" applyAlignment="0" applyProtection="0">
      <alignment vertical="center"/>
    </xf>
    <xf numFmtId="0" fontId="9" fillId="0" borderId="0">
      <alignment vertical="center"/>
    </xf>
    <xf numFmtId="0" fontId="9" fillId="0" borderId="0">
      <alignment vertical="center"/>
    </xf>
    <xf numFmtId="38" fontId="9" fillId="0" borderId="0" applyFont="0" applyFill="0" applyBorder="0" applyAlignment="0" applyProtection="0">
      <alignment vertical="center"/>
    </xf>
  </cellStyleXfs>
  <cellXfs count="278">
    <xf numFmtId="0" fontId="0" fillId="0" borderId="0" xfId="0">
      <alignment vertical="center"/>
    </xf>
    <xf numFmtId="0" fontId="2" fillId="0" borderId="0" xfId="0" applyFont="1">
      <alignment vertical="center"/>
    </xf>
    <xf numFmtId="0" fontId="3" fillId="0" borderId="0" xfId="0" applyFont="1">
      <alignment vertical="center"/>
    </xf>
    <xf numFmtId="0" fontId="5" fillId="0" borderId="0" xfId="0" applyFont="1">
      <alignment vertical="center"/>
    </xf>
    <xf numFmtId="0" fontId="8" fillId="0" borderId="0" xfId="0" applyFont="1" applyAlignment="1">
      <alignment horizontal="left" vertical="center"/>
    </xf>
    <xf numFmtId="0" fontId="8" fillId="0" borderId="0" xfId="0" applyFont="1" applyAlignment="1">
      <alignment vertical="center"/>
    </xf>
    <xf numFmtId="0" fontId="3" fillId="0" borderId="0" xfId="0" applyFont="1" applyAlignment="1">
      <alignment vertical="center"/>
    </xf>
    <xf numFmtId="0" fontId="12" fillId="0" borderId="0" xfId="0" applyFont="1">
      <alignment vertical="center"/>
    </xf>
    <xf numFmtId="0" fontId="15" fillId="0" borderId="0" xfId="0" applyFont="1">
      <alignment vertical="center"/>
    </xf>
    <xf numFmtId="0" fontId="13" fillId="0" borderId="0" xfId="0" applyFont="1">
      <alignment vertical="center"/>
    </xf>
    <xf numFmtId="178" fontId="17" fillId="0" borderId="0" xfId="0" applyNumberFormat="1" applyFont="1" applyAlignment="1">
      <alignment vertical="center" shrinkToFit="1"/>
    </xf>
    <xf numFmtId="176" fontId="11" fillId="0" borderId="3" xfId="0" applyNumberFormat="1" applyFont="1" applyBorder="1" applyAlignment="1">
      <alignment vertical="center" shrinkToFit="1"/>
    </xf>
    <xf numFmtId="0" fontId="4" fillId="0" borderId="0" xfId="0" applyFont="1" applyAlignment="1">
      <alignment horizontal="center" vertical="center"/>
    </xf>
    <xf numFmtId="177" fontId="7" fillId="0" borderId="6" xfId="0" applyNumberFormat="1" applyFont="1" applyFill="1" applyBorder="1" applyAlignment="1">
      <alignment vertical="center" shrinkToFit="1"/>
    </xf>
    <xf numFmtId="176" fontId="11" fillId="0" borderId="3" xfId="0" applyNumberFormat="1" applyFont="1" applyFill="1" applyBorder="1" applyAlignment="1">
      <alignment vertical="center" shrinkToFit="1"/>
    </xf>
    <xf numFmtId="177" fontId="11" fillId="0" borderId="6" xfId="0" applyNumberFormat="1" applyFont="1" applyFill="1" applyBorder="1" applyAlignment="1">
      <alignment vertical="center" shrinkToFit="1"/>
    </xf>
    <xf numFmtId="176" fontId="11" fillId="0" borderId="6" xfId="0" applyNumberFormat="1" applyFont="1" applyBorder="1" applyAlignment="1">
      <alignment vertical="center" shrinkToFit="1"/>
    </xf>
    <xf numFmtId="176" fontId="7" fillId="0" borderId="6" xfId="0" applyNumberFormat="1" applyFont="1" applyFill="1" applyBorder="1" applyAlignment="1">
      <alignment vertical="center" shrinkToFit="1"/>
    </xf>
    <xf numFmtId="0" fontId="11" fillId="0" borderId="6" xfId="0" applyFont="1" applyBorder="1" applyAlignment="1">
      <alignment vertical="center" shrinkToFit="1"/>
    </xf>
    <xf numFmtId="0" fontId="11" fillId="0" borderId="7" xfId="0" applyFont="1" applyBorder="1" applyAlignment="1">
      <alignment vertical="center" shrinkToFit="1"/>
    </xf>
    <xf numFmtId="0" fontId="7" fillId="0" borderId="6" xfId="0" applyFont="1" applyFill="1" applyBorder="1" applyAlignment="1">
      <alignment vertical="center" shrinkToFit="1"/>
    </xf>
    <xf numFmtId="0" fontId="7" fillId="0" borderId="7" xfId="0" applyFont="1" applyFill="1" applyBorder="1" applyAlignment="1">
      <alignment vertical="center" shrinkToFit="1"/>
    </xf>
    <xf numFmtId="0" fontId="10" fillId="0" borderId="0" xfId="0" applyFont="1" applyAlignment="1">
      <alignment horizontal="center" vertical="center"/>
    </xf>
    <xf numFmtId="176" fontId="11" fillId="0" borderId="3" xfId="0" applyNumberFormat="1" applyFont="1" applyFill="1" applyBorder="1" applyAlignment="1">
      <alignment horizontal="center" vertical="center" shrinkToFit="1"/>
    </xf>
    <xf numFmtId="176" fontId="11" fillId="0" borderId="3" xfId="0" applyNumberFormat="1" applyFont="1" applyBorder="1" applyAlignment="1">
      <alignment horizontal="center" vertical="center" shrinkToFit="1"/>
    </xf>
    <xf numFmtId="0" fontId="11" fillId="0" borderId="1" xfId="0" applyFont="1" applyFill="1" applyBorder="1" applyAlignment="1">
      <alignment vertical="center" shrinkToFit="1"/>
    </xf>
    <xf numFmtId="176" fontId="11" fillId="0" borderId="1" xfId="0" applyNumberFormat="1" applyFont="1" applyBorder="1" applyAlignment="1">
      <alignment vertical="center" shrinkToFit="1"/>
    </xf>
    <xf numFmtId="0" fontId="11" fillId="0" borderId="1" xfId="0" applyFont="1" applyBorder="1" applyAlignment="1">
      <alignment vertical="center" shrinkToFit="1"/>
    </xf>
    <xf numFmtId="177" fontId="7" fillId="0" borderId="1" xfId="0" applyNumberFormat="1" applyFont="1" applyFill="1" applyBorder="1" applyAlignment="1">
      <alignment vertical="center" shrinkToFit="1"/>
    </xf>
    <xf numFmtId="176" fontId="11" fillId="0" borderId="14" xfId="0" applyNumberFormat="1" applyFont="1" applyBorder="1" applyAlignment="1">
      <alignment vertical="center" shrinkToFit="1"/>
    </xf>
    <xf numFmtId="0" fontId="18" fillId="0" borderId="0" xfId="0" applyFont="1">
      <alignment vertical="center"/>
    </xf>
    <xf numFmtId="0" fontId="18" fillId="0" borderId="0" xfId="0" applyFont="1" applyAlignment="1">
      <alignment horizontal="right" vertical="center"/>
    </xf>
    <xf numFmtId="0" fontId="18" fillId="6" borderId="6" xfId="0" applyFont="1" applyFill="1" applyBorder="1">
      <alignment vertical="center"/>
    </xf>
    <xf numFmtId="0" fontId="18" fillId="6" borderId="7" xfId="0" applyFont="1" applyFill="1" applyBorder="1">
      <alignment vertical="center"/>
    </xf>
    <xf numFmtId="0" fontId="18" fillId="6" borderId="8" xfId="0" applyFont="1" applyFill="1" applyBorder="1">
      <alignment vertical="center"/>
    </xf>
    <xf numFmtId="0" fontId="18" fillId="6" borderId="2" xfId="0" applyFont="1" applyFill="1" applyBorder="1">
      <alignment vertical="center"/>
    </xf>
    <xf numFmtId="0" fontId="18" fillId="6" borderId="0" xfId="0" applyFont="1" applyFill="1" applyBorder="1">
      <alignment vertical="center"/>
    </xf>
    <xf numFmtId="0" fontId="18" fillId="6" borderId="9" xfId="0" applyFont="1" applyFill="1" applyBorder="1" applyAlignment="1">
      <alignment horizontal="center" vertical="center"/>
    </xf>
    <xf numFmtId="0" fontId="18" fillId="6" borderId="21" xfId="0" applyFont="1" applyFill="1" applyBorder="1" applyAlignment="1">
      <alignment horizontal="center" vertical="center"/>
    </xf>
    <xf numFmtId="0" fontId="18" fillId="6" borderId="22" xfId="0" applyFont="1" applyFill="1" applyBorder="1" applyAlignment="1">
      <alignment horizontal="center" vertical="center"/>
    </xf>
    <xf numFmtId="0" fontId="18" fillId="6" borderId="11" xfId="0" applyFont="1" applyFill="1" applyBorder="1" applyAlignment="1">
      <alignment horizontal="center" vertical="center"/>
    </xf>
    <xf numFmtId="0" fontId="18" fillId="0" borderId="25" xfId="0" applyFont="1" applyBorder="1" applyAlignment="1">
      <alignment horizontal="center" vertical="center"/>
    </xf>
    <xf numFmtId="0" fontId="18" fillId="0" borderId="26" xfId="0" applyFont="1" applyBorder="1" applyAlignment="1">
      <alignment horizontal="center" vertical="center"/>
    </xf>
    <xf numFmtId="38" fontId="18" fillId="0" borderId="25" xfId="5" applyFont="1" applyBorder="1" applyAlignment="1">
      <alignment horizontal="right" vertical="center"/>
    </xf>
    <xf numFmtId="38" fontId="18" fillId="0" borderId="26" xfId="5" applyFont="1" applyBorder="1" applyAlignment="1">
      <alignment horizontal="right" vertical="center"/>
    </xf>
    <xf numFmtId="38" fontId="18" fillId="0" borderId="3" xfId="5" applyFont="1" applyBorder="1" applyAlignment="1">
      <alignment horizontal="right" vertical="center"/>
    </xf>
    <xf numFmtId="38" fontId="18" fillId="0" borderId="19" xfId="5" applyFont="1" applyBorder="1" applyAlignment="1">
      <alignment horizontal="right" vertical="center"/>
    </xf>
    <xf numFmtId="38" fontId="18" fillId="0" borderId="8" xfId="5" applyFont="1" applyBorder="1" applyAlignment="1">
      <alignment horizontal="right" vertical="center"/>
    </xf>
    <xf numFmtId="0" fontId="18" fillId="0" borderId="27" xfId="0" applyFont="1" applyBorder="1" applyAlignment="1">
      <alignment horizontal="center" vertical="center"/>
    </xf>
    <xf numFmtId="0" fontId="18" fillId="0" borderId="28" xfId="0" applyFont="1" applyBorder="1" applyAlignment="1">
      <alignment horizontal="center" vertical="center"/>
    </xf>
    <xf numFmtId="38" fontId="18" fillId="0" borderId="27" xfId="5" applyFont="1" applyBorder="1" applyAlignment="1">
      <alignment horizontal="right" vertical="center"/>
    </xf>
    <xf numFmtId="38" fontId="18" fillId="0" borderId="29" xfId="5" applyFont="1" applyBorder="1" applyAlignment="1">
      <alignment horizontal="right" vertical="center"/>
    </xf>
    <xf numFmtId="38" fontId="18" fillId="0" borderId="28" xfId="5" applyFont="1" applyBorder="1" applyAlignment="1">
      <alignment horizontal="right" vertical="center"/>
    </xf>
    <xf numFmtId="38" fontId="18" fillId="0" borderId="30" xfId="5" applyFont="1" applyBorder="1" applyAlignment="1">
      <alignment horizontal="right" vertical="center"/>
    </xf>
    <xf numFmtId="38" fontId="18" fillId="0" borderId="31" xfId="5" applyFont="1" applyBorder="1" applyAlignment="1">
      <alignment horizontal="right" vertical="center"/>
    </xf>
    <xf numFmtId="38" fontId="18" fillId="0" borderId="32" xfId="5" applyFont="1" applyBorder="1" applyAlignment="1">
      <alignment horizontal="right" vertical="center"/>
    </xf>
    <xf numFmtId="0" fontId="11" fillId="0" borderId="6" xfId="0" applyFont="1" applyFill="1" applyBorder="1" applyAlignment="1">
      <alignment vertical="center" shrinkToFit="1"/>
    </xf>
    <xf numFmtId="0" fontId="11" fillId="0" borderId="3" xfId="0" applyFont="1" applyBorder="1" applyAlignment="1">
      <alignment vertical="center" shrinkToFit="1"/>
    </xf>
    <xf numFmtId="179" fontId="7" fillId="0" borderId="6" xfId="0" applyNumberFormat="1" applyFont="1" applyFill="1" applyBorder="1" applyAlignment="1">
      <alignment vertical="center" shrinkToFit="1"/>
    </xf>
    <xf numFmtId="176" fontId="11" fillId="0" borderId="6" xfId="0" applyNumberFormat="1" applyFont="1" applyFill="1" applyBorder="1" applyAlignment="1">
      <alignment vertical="center" shrinkToFit="1"/>
    </xf>
    <xf numFmtId="0" fontId="11" fillId="0" borderId="7" xfId="0" applyFont="1" applyFill="1" applyBorder="1" applyAlignment="1">
      <alignment vertical="center" shrinkToFit="1"/>
    </xf>
    <xf numFmtId="176" fontId="11" fillId="0" borderId="7" xfId="0" applyNumberFormat="1" applyFont="1" applyFill="1" applyBorder="1" applyAlignment="1">
      <alignment vertical="center" shrinkToFit="1"/>
    </xf>
    <xf numFmtId="0" fontId="11" fillId="0" borderId="3" xfId="0" applyFont="1" applyFill="1" applyBorder="1" applyAlignment="1">
      <alignment vertical="center" shrinkToFit="1"/>
    </xf>
    <xf numFmtId="0" fontId="7" fillId="0" borderId="17" xfId="0" applyFont="1" applyFill="1" applyBorder="1" applyAlignment="1">
      <alignment vertical="center" shrinkToFit="1"/>
    </xf>
    <xf numFmtId="0" fontId="7" fillId="0" borderId="15" xfId="0" applyFont="1" applyFill="1" applyBorder="1" applyAlignment="1">
      <alignment horizontal="center" vertical="center" shrinkToFit="1"/>
    </xf>
    <xf numFmtId="0" fontId="7" fillId="0" borderId="35" xfId="0" applyFont="1" applyFill="1" applyBorder="1" applyAlignment="1">
      <alignment vertical="center" shrinkToFit="1"/>
    </xf>
    <xf numFmtId="178" fontId="7" fillId="0" borderId="6" xfId="0" applyNumberFormat="1" applyFont="1" applyFill="1" applyBorder="1" applyAlignment="1">
      <alignment vertical="center" shrinkToFit="1"/>
    </xf>
    <xf numFmtId="0" fontId="7" fillId="0" borderId="3" xfId="0" applyFont="1" applyFill="1" applyBorder="1" applyAlignment="1">
      <alignment vertical="center" shrinkToFit="1"/>
    </xf>
    <xf numFmtId="0" fontId="7" fillId="0" borderId="0" xfId="0" applyFont="1">
      <alignment vertical="center"/>
    </xf>
    <xf numFmtId="0" fontId="7" fillId="0" borderId="6" xfId="0" applyFont="1" applyBorder="1" applyAlignment="1">
      <alignment horizontal="center" vertical="center" shrinkToFit="1"/>
    </xf>
    <xf numFmtId="0" fontId="7" fillId="2" borderId="1" xfId="0" applyFont="1" applyFill="1" applyBorder="1" applyAlignment="1">
      <alignment horizontal="center" vertical="center"/>
    </xf>
    <xf numFmtId="0" fontId="7" fillId="2" borderId="13" xfId="0" applyFont="1" applyFill="1" applyBorder="1">
      <alignment vertical="center"/>
    </xf>
    <xf numFmtId="178" fontId="7" fillId="2" borderId="1" xfId="0" applyNumberFormat="1" applyFont="1" applyFill="1" applyBorder="1">
      <alignment vertical="center"/>
    </xf>
    <xf numFmtId="0" fontId="7" fillId="0" borderId="35" xfId="0" applyFont="1" applyFill="1" applyBorder="1" applyAlignment="1">
      <alignment horizontal="center" vertical="center" shrinkToFit="1"/>
    </xf>
    <xf numFmtId="0" fontId="7" fillId="3" borderId="1" xfId="0" applyFont="1" applyFill="1" applyBorder="1" applyAlignment="1">
      <alignment horizontal="center" vertical="center" shrinkToFit="1"/>
    </xf>
    <xf numFmtId="0" fontId="7" fillId="3" borderId="14" xfId="0" applyFont="1" applyFill="1" applyBorder="1" applyAlignment="1">
      <alignment horizontal="center" vertical="center" shrinkToFit="1"/>
    </xf>
    <xf numFmtId="0" fontId="7" fillId="3" borderId="38" xfId="0" applyFont="1" applyFill="1" applyBorder="1" applyAlignment="1">
      <alignment horizontal="center" vertical="center" shrinkToFit="1"/>
    </xf>
    <xf numFmtId="0" fontId="7" fillId="0" borderId="0" xfId="0" applyFont="1" applyAlignment="1">
      <alignment horizontal="center" vertical="center" shrinkToFit="1"/>
    </xf>
    <xf numFmtId="0" fontId="7" fillId="0" borderId="0" xfId="0" applyFont="1" applyAlignment="1">
      <alignment vertical="center" shrinkToFit="1"/>
    </xf>
    <xf numFmtId="0" fontId="7" fillId="5" borderId="1" xfId="0" applyFont="1" applyFill="1" applyBorder="1" applyAlignment="1">
      <alignment horizontal="center" vertical="center" shrinkToFit="1"/>
    </xf>
    <xf numFmtId="176" fontId="7" fillId="2" borderId="1" xfId="0" applyNumberFormat="1" applyFont="1" applyFill="1" applyBorder="1" applyAlignment="1">
      <alignment vertical="center" shrinkToFit="1"/>
    </xf>
    <xf numFmtId="176" fontId="7" fillId="2" borderId="13" xfId="0" applyNumberFormat="1" applyFont="1" applyFill="1" applyBorder="1" applyAlignment="1">
      <alignment vertical="center" shrinkToFit="1"/>
    </xf>
    <xf numFmtId="0" fontId="7" fillId="2" borderId="13" xfId="0" applyFont="1" applyFill="1" applyBorder="1" applyAlignment="1">
      <alignment vertical="center" shrinkToFit="1"/>
    </xf>
    <xf numFmtId="0" fontId="7" fillId="2" borderId="13" xfId="0" applyFont="1" applyFill="1" applyBorder="1" applyAlignment="1">
      <alignment horizontal="center" vertical="center" shrinkToFit="1"/>
    </xf>
    <xf numFmtId="0" fontId="7" fillId="3" borderId="16" xfId="0" applyFont="1" applyFill="1" applyBorder="1" applyAlignment="1">
      <alignment horizontal="center" vertical="center" shrinkToFit="1"/>
    </xf>
    <xf numFmtId="0" fontId="7" fillId="2" borderId="1" xfId="0" applyFont="1" applyFill="1" applyBorder="1" applyAlignment="1">
      <alignment horizontal="center" vertical="center" shrinkToFit="1"/>
    </xf>
    <xf numFmtId="0" fontId="7" fillId="0" borderId="38" xfId="0" applyFont="1" applyFill="1" applyBorder="1" applyAlignment="1">
      <alignment vertical="center" shrinkToFit="1"/>
    </xf>
    <xf numFmtId="176" fontId="11" fillId="0" borderId="1" xfId="0" applyNumberFormat="1" applyFont="1" applyFill="1" applyBorder="1" applyAlignment="1">
      <alignment horizontal="center" vertical="center" shrinkToFit="1"/>
    </xf>
    <xf numFmtId="0" fontId="7" fillId="0" borderId="7" xfId="0" applyFont="1" applyFill="1" applyBorder="1" applyAlignment="1">
      <alignment horizontal="center" vertical="center" shrinkToFit="1"/>
    </xf>
    <xf numFmtId="0" fontId="7" fillId="0" borderId="1" xfId="0" applyFont="1" applyFill="1" applyBorder="1" applyAlignment="1">
      <alignment horizontal="center" vertical="center" shrinkToFit="1"/>
    </xf>
    <xf numFmtId="0" fontId="11" fillId="0" borderId="0" xfId="0" applyFont="1">
      <alignment vertical="center"/>
    </xf>
    <xf numFmtId="9" fontId="11" fillId="0" borderId="0" xfId="2" applyFont="1" applyBorder="1" applyAlignment="1">
      <alignment horizontal="center" vertical="center"/>
    </xf>
    <xf numFmtId="0" fontId="11" fillId="0" borderId="0" xfId="0" applyFont="1" applyBorder="1" applyAlignment="1">
      <alignment horizontal="center" vertical="center"/>
    </xf>
    <xf numFmtId="1" fontId="11" fillId="0" borderId="0" xfId="0" applyNumberFormat="1" applyFont="1" applyBorder="1" applyAlignment="1">
      <alignment horizontal="center" vertical="center"/>
    </xf>
    <xf numFmtId="0" fontId="7" fillId="0" borderId="3" xfId="0" applyFont="1" applyFill="1" applyBorder="1" applyAlignment="1">
      <alignment horizontal="center" vertical="center" shrinkToFit="1"/>
    </xf>
    <xf numFmtId="176" fontId="7" fillId="2" borderId="14" xfId="0" applyNumberFormat="1" applyFont="1" applyFill="1" applyBorder="1" applyAlignment="1">
      <alignment vertical="center" shrinkToFit="1"/>
    </xf>
    <xf numFmtId="177" fontId="7" fillId="2" borderId="13" xfId="0" applyNumberFormat="1" applyFont="1" applyFill="1" applyBorder="1" applyAlignment="1">
      <alignment vertical="center"/>
    </xf>
    <xf numFmtId="0" fontId="7" fillId="2" borderId="13" xfId="0" applyFont="1" applyFill="1" applyBorder="1" applyAlignment="1">
      <alignment vertical="center" wrapText="1"/>
    </xf>
    <xf numFmtId="0" fontId="7" fillId="2" borderId="33" xfId="0" applyFont="1" applyFill="1" applyBorder="1" applyAlignment="1">
      <alignment vertical="center"/>
    </xf>
    <xf numFmtId="0" fontId="7" fillId="3" borderId="3" xfId="0" applyFont="1" applyFill="1" applyBorder="1" applyAlignment="1">
      <alignment horizontal="center" vertical="center" shrinkToFit="1"/>
    </xf>
    <xf numFmtId="0" fontId="7" fillId="3" borderId="8" xfId="0" applyFont="1" applyFill="1" applyBorder="1" applyAlignment="1">
      <alignment horizontal="center" vertical="center" shrinkToFit="1"/>
    </xf>
    <xf numFmtId="0" fontId="7" fillId="3" borderId="6" xfId="0" applyFont="1" applyFill="1" applyBorder="1" applyAlignment="1">
      <alignment horizontal="center" vertical="center" shrinkToFit="1"/>
    </xf>
    <xf numFmtId="0" fontId="7" fillId="3" borderId="7" xfId="0" applyFont="1" applyFill="1" applyBorder="1" applyAlignment="1">
      <alignment horizontal="center" vertical="center" shrinkToFit="1"/>
    </xf>
    <xf numFmtId="0" fontId="7" fillId="3" borderId="35" xfId="0" applyFont="1" applyFill="1" applyBorder="1" applyAlignment="1">
      <alignment horizontal="center" vertical="center" shrinkToFit="1"/>
    </xf>
    <xf numFmtId="0" fontId="7" fillId="3" borderId="17" xfId="0" applyFont="1" applyFill="1" applyBorder="1" applyAlignment="1">
      <alignment horizontal="center" vertical="center" shrinkToFit="1"/>
    </xf>
    <xf numFmtId="177" fontId="7" fillId="2" borderId="13" xfId="0" applyNumberFormat="1" applyFont="1" applyFill="1" applyBorder="1" applyAlignment="1">
      <alignment horizontal="center" vertical="center"/>
    </xf>
    <xf numFmtId="0" fontId="7" fillId="2" borderId="13" xfId="0" applyFont="1" applyFill="1" applyBorder="1" applyAlignment="1">
      <alignment horizontal="center" vertical="center"/>
    </xf>
    <xf numFmtId="177" fontId="7" fillId="2" borderId="13" xfId="0" applyNumberFormat="1" applyFont="1" applyFill="1" applyBorder="1" applyAlignment="1">
      <alignment vertical="center" shrinkToFit="1"/>
    </xf>
    <xf numFmtId="0" fontId="7" fillId="2" borderId="33" xfId="0" applyFont="1" applyFill="1" applyBorder="1" applyAlignment="1">
      <alignment vertical="center" shrinkToFit="1"/>
    </xf>
    <xf numFmtId="0" fontId="7" fillId="3" borderId="36" xfId="0" applyFont="1" applyFill="1" applyBorder="1" applyAlignment="1">
      <alignment horizontal="center" vertical="center" shrinkToFit="1"/>
    </xf>
    <xf numFmtId="0" fontId="7" fillId="3" borderId="15" xfId="0" applyFont="1" applyFill="1" applyBorder="1" applyAlignment="1">
      <alignment horizontal="center" vertical="center" shrinkToFit="1"/>
    </xf>
    <xf numFmtId="0" fontId="7" fillId="3" borderId="34" xfId="0" applyFont="1" applyFill="1" applyBorder="1" applyAlignment="1">
      <alignment horizontal="center" vertical="center" shrinkToFit="1"/>
    </xf>
    <xf numFmtId="0" fontId="7" fillId="3" borderId="37" xfId="0" applyFont="1" applyFill="1" applyBorder="1" applyAlignment="1">
      <alignment horizontal="center" vertical="center" shrinkToFit="1"/>
    </xf>
    <xf numFmtId="0" fontId="11" fillId="3" borderId="3" xfId="0" applyFont="1" applyFill="1" applyBorder="1" applyAlignment="1">
      <alignment horizontal="center" vertical="center" shrinkToFit="1"/>
    </xf>
    <xf numFmtId="0" fontId="11" fillId="3" borderId="6" xfId="0" applyFont="1" applyFill="1" applyBorder="1" applyAlignment="1">
      <alignment horizontal="center" vertical="center" shrinkToFit="1"/>
    </xf>
    <xf numFmtId="0" fontId="11" fillId="3" borderId="1" xfId="0" applyFont="1" applyFill="1" applyBorder="1" applyAlignment="1">
      <alignment horizontal="center" vertical="center" shrinkToFit="1"/>
    </xf>
    <xf numFmtId="0" fontId="11" fillId="3" borderId="14" xfId="0" applyFont="1" applyFill="1" applyBorder="1" applyAlignment="1">
      <alignment horizontal="center" vertical="center" shrinkToFit="1"/>
    </xf>
    <xf numFmtId="0" fontId="11" fillId="3" borderId="35" xfId="0" applyFont="1" applyFill="1" applyBorder="1" applyAlignment="1">
      <alignment horizontal="center" vertical="center" shrinkToFit="1"/>
    </xf>
    <xf numFmtId="0" fontId="11" fillId="3" borderId="17" xfId="0" applyFont="1" applyFill="1" applyBorder="1" applyAlignment="1">
      <alignment horizontal="center" vertical="center" shrinkToFit="1"/>
    </xf>
    <xf numFmtId="0" fontId="11" fillId="4" borderId="14" xfId="0" applyFont="1" applyFill="1" applyBorder="1" applyAlignment="1">
      <alignment horizontal="center" vertical="center" shrinkToFit="1"/>
    </xf>
    <xf numFmtId="0" fontId="11" fillId="2" borderId="13"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6" xfId="0" applyFont="1" applyBorder="1" applyAlignment="1">
      <alignment horizontal="center" vertical="center" shrinkToFit="1"/>
    </xf>
    <xf numFmtId="0" fontId="11" fillId="0" borderId="6" xfId="0" applyNumberFormat="1" applyFont="1" applyBorder="1" applyAlignment="1">
      <alignment vertical="center" shrinkToFit="1"/>
    </xf>
    <xf numFmtId="0" fontId="11" fillId="0" borderId="1" xfId="0" applyFont="1" applyBorder="1" applyAlignment="1">
      <alignment horizontal="center" vertical="center" shrinkToFit="1"/>
    </xf>
    <xf numFmtId="0" fontId="11" fillId="2" borderId="1" xfId="0" applyFont="1" applyFill="1" applyBorder="1" applyAlignment="1">
      <alignment horizontal="center" vertical="center"/>
    </xf>
    <xf numFmtId="0" fontId="11" fillId="2" borderId="13" xfId="0" applyFont="1" applyFill="1" applyBorder="1" applyAlignment="1">
      <alignment vertical="center"/>
    </xf>
    <xf numFmtId="176" fontId="11" fillId="2" borderId="1" xfId="0" applyNumberFormat="1" applyFont="1" applyFill="1" applyBorder="1" applyAlignment="1">
      <alignment horizontal="right" vertical="center" shrinkToFit="1"/>
    </xf>
    <xf numFmtId="176" fontId="11" fillId="2" borderId="13" xfId="0" applyNumberFormat="1" applyFont="1" applyFill="1" applyBorder="1" applyAlignment="1">
      <alignment horizontal="right" vertical="center" shrinkToFit="1"/>
    </xf>
    <xf numFmtId="0" fontId="11" fillId="2" borderId="13" xfId="0" applyFont="1" applyFill="1" applyBorder="1" applyAlignment="1">
      <alignment horizontal="center" vertical="center" shrinkToFit="1"/>
    </xf>
    <xf numFmtId="0" fontId="11" fillId="2" borderId="13" xfId="0" applyFont="1" applyFill="1" applyBorder="1" applyAlignment="1">
      <alignment horizontal="center" vertical="center" wrapText="1" shrinkToFit="1"/>
    </xf>
    <xf numFmtId="0" fontId="11" fillId="2" borderId="13" xfId="0" applyFont="1" applyFill="1" applyBorder="1" applyAlignment="1">
      <alignment horizontal="center" vertical="center" wrapText="1"/>
    </xf>
    <xf numFmtId="0" fontId="11" fillId="0" borderId="7" xfId="0" applyFont="1" applyBorder="1" applyAlignment="1">
      <alignment horizontal="center" vertical="center" shrinkToFit="1"/>
    </xf>
    <xf numFmtId="177" fontId="7" fillId="2" borderId="13" xfId="0" applyNumberFormat="1" applyFont="1" applyFill="1" applyBorder="1" applyAlignment="1">
      <alignment horizontal="center" vertical="center" shrinkToFit="1"/>
    </xf>
    <xf numFmtId="176" fontId="7" fillId="0" borderId="1" xfId="0" applyNumberFormat="1" applyFont="1" applyFill="1" applyBorder="1" applyAlignment="1">
      <alignment vertical="center" shrinkToFit="1"/>
    </xf>
    <xf numFmtId="38" fontId="18" fillId="0" borderId="6" xfId="5" applyFont="1" applyBorder="1" applyAlignment="1">
      <alignment horizontal="right" vertical="center"/>
    </xf>
    <xf numFmtId="38" fontId="18" fillId="0" borderId="40" xfId="5" applyFont="1" applyBorder="1" applyAlignment="1">
      <alignment horizontal="right" vertical="center"/>
    </xf>
    <xf numFmtId="0" fontId="7" fillId="0" borderId="1" xfId="0" applyFont="1" applyFill="1" applyBorder="1" applyAlignment="1">
      <alignment vertical="center" shrinkToFit="1"/>
    </xf>
    <xf numFmtId="176" fontId="7" fillId="0" borderId="14" xfId="0" applyNumberFormat="1" applyFont="1" applyFill="1" applyBorder="1" applyAlignment="1">
      <alignment vertical="center" shrinkToFit="1"/>
    </xf>
    <xf numFmtId="0" fontId="4" fillId="0" borderId="0" xfId="0" applyFont="1" applyAlignment="1">
      <alignment horizontal="center" vertical="center"/>
    </xf>
    <xf numFmtId="0" fontId="4" fillId="0" borderId="0" xfId="0" applyFont="1" applyAlignment="1">
      <alignment horizontal="center" vertical="center"/>
    </xf>
    <xf numFmtId="0" fontId="0" fillId="0" borderId="0" xfId="0" applyAlignment="1">
      <alignment horizontal="center" vertical="center" shrinkToFit="1"/>
    </xf>
    <xf numFmtId="0" fontId="0" fillId="3" borderId="1" xfId="0" applyFill="1" applyBorder="1" applyAlignment="1">
      <alignment horizontal="center" vertical="center" shrinkToFit="1"/>
    </xf>
    <xf numFmtId="0" fontId="20" fillId="3" borderId="1" xfId="0" applyFont="1" applyFill="1" applyBorder="1" applyAlignment="1">
      <alignment horizontal="center" vertical="center" shrinkToFit="1"/>
    </xf>
    <xf numFmtId="0" fontId="20" fillId="3" borderId="39" xfId="0" applyFont="1" applyFill="1" applyBorder="1" applyAlignment="1">
      <alignment horizontal="center" vertical="center" shrinkToFit="1"/>
    </xf>
    <xf numFmtId="0" fontId="20" fillId="3" borderId="17" xfId="0" applyFont="1" applyFill="1" applyBorder="1" applyAlignment="1">
      <alignment horizontal="center" vertical="center" shrinkToFit="1"/>
    </xf>
    <xf numFmtId="0" fontId="21" fillId="0" borderId="0" xfId="0" applyFont="1" applyAlignment="1">
      <alignment vertical="center" shrinkToFit="1"/>
    </xf>
    <xf numFmtId="0" fontId="21" fillId="5" borderId="1" xfId="0" applyFont="1" applyFill="1" applyBorder="1" applyAlignment="1">
      <alignment horizontal="center" vertical="center" shrinkToFit="1"/>
    </xf>
    <xf numFmtId="0" fontId="21" fillId="0" borderId="1" xfId="0" applyFont="1" applyBorder="1" applyAlignment="1">
      <alignment horizontal="center" vertical="center" shrinkToFit="1"/>
    </xf>
    <xf numFmtId="177" fontId="11" fillId="0" borderId="1" xfId="0" applyNumberFormat="1" applyFont="1" applyBorder="1" applyAlignment="1">
      <alignment vertical="center" shrinkToFit="1"/>
    </xf>
    <xf numFmtId="0" fontId="21" fillId="0" borderId="17" xfId="0" applyFont="1" applyFill="1" applyBorder="1" applyAlignment="1">
      <alignment vertical="center" shrinkToFit="1"/>
    </xf>
    <xf numFmtId="0" fontId="21" fillId="0" borderId="0" xfId="0" applyFont="1" applyFill="1" applyAlignment="1">
      <alignment vertical="center" shrinkToFit="1"/>
    </xf>
    <xf numFmtId="176" fontId="11" fillId="0" borderId="1" xfId="0" applyNumberFormat="1" applyFont="1" applyFill="1" applyBorder="1" applyAlignment="1">
      <alignment vertical="center" shrinkToFit="1"/>
    </xf>
    <xf numFmtId="177" fontId="11" fillId="0" borderId="1" xfId="0" applyNumberFormat="1" applyFont="1" applyFill="1" applyBorder="1" applyAlignment="1">
      <alignment vertical="center" shrinkToFit="1"/>
    </xf>
    <xf numFmtId="0" fontId="0" fillId="0" borderId="0" xfId="0" applyAlignment="1">
      <alignment horizontal="center" vertical="center"/>
    </xf>
    <xf numFmtId="0" fontId="0" fillId="2" borderId="13" xfId="0" applyFill="1" applyBorder="1">
      <alignment vertical="center"/>
    </xf>
    <xf numFmtId="176" fontId="0" fillId="2" borderId="1" xfId="0" applyNumberFormat="1" applyFill="1" applyBorder="1">
      <alignment vertical="center"/>
    </xf>
    <xf numFmtId="176" fontId="0" fillId="2" borderId="13" xfId="0" applyNumberFormat="1" applyFill="1" applyBorder="1">
      <alignment vertical="center"/>
    </xf>
    <xf numFmtId="0" fontId="0" fillId="2" borderId="1" xfId="0" applyFill="1" applyBorder="1" applyAlignment="1">
      <alignment horizontal="center" vertical="center"/>
    </xf>
    <xf numFmtId="0" fontId="7" fillId="0" borderId="41" xfId="0" applyFont="1" applyFill="1" applyBorder="1" applyAlignment="1">
      <alignment vertical="center" shrinkToFit="1"/>
    </xf>
    <xf numFmtId="9" fontId="14" fillId="0" borderId="0" xfId="0" applyNumberFormat="1" applyFont="1" applyFill="1" applyBorder="1" applyAlignment="1">
      <alignment horizontal="center" vertical="center" wrapText="1"/>
    </xf>
    <xf numFmtId="0" fontId="7" fillId="0" borderId="0" xfId="2" applyNumberFormat="1" applyFont="1" applyBorder="1" applyAlignment="1">
      <alignment horizontal="center" vertical="center"/>
    </xf>
    <xf numFmtId="2" fontId="11" fillId="0" borderId="0" xfId="0" applyNumberFormat="1" applyFont="1" applyBorder="1" applyAlignment="1">
      <alignment horizontal="center" vertical="center"/>
    </xf>
    <xf numFmtId="0" fontId="7" fillId="6" borderId="1" xfId="0" applyFont="1" applyFill="1" applyBorder="1" applyAlignment="1">
      <alignment horizontal="center" vertical="center" shrinkToFit="1"/>
    </xf>
    <xf numFmtId="0" fontId="4" fillId="0" borderId="0" xfId="0" applyFont="1" applyAlignment="1">
      <alignment vertical="center"/>
    </xf>
    <xf numFmtId="0" fontId="7" fillId="0" borderId="14" xfId="0" applyFont="1" applyFill="1" applyBorder="1" applyAlignment="1">
      <alignment horizontal="center" vertical="center" shrinkToFit="1"/>
    </xf>
    <xf numFmtId="0" fontId="24" fillId="0" borderId="0" xfId="0" applyFont="1">
      <alignment vertical="center"/>
    </xf>
    <xf numFmtId="0" fontId="23" fillId="0" borderId="0" xfId="0" applyFont="1" applyBorder="1" applyAlignment="1">
      <alignment horizontal="center" vertical="center"/>
    </xf>
    <xf numFmtId="0" fontId="14" fillId="6" borderId="1" xfId="0" applyFont="1" applyFill="1" applyBorder="1" applyAlignment="1">
      <alignment horizontal="center" vertical="center" shrinkToFit="1"/>
    </xf>
    <xf numFmtId="0" fontId="14" fillId="6" borderId="1" xfId="0" applyFont="1" applyFill="1" applyBorder="1" applyAlignment="1">
      <alignment vertical="center" shrinkToFit="1"/>
    </xf>
    <xf numFmtId="176" fontId="14" fillId="6" borderId="1" xfId="0" applyNumberFormat="1" applyFont="1" applyFill="1" applyBorder="1" applyAlignment="1">
      <alignment vertical="center" shrinkToFit="1"/>
    </xf>
    <xf numFmtId="176" fontId="14" fillId="6" borderId="14" xfId="0" applyNumberFormat="1" applyFont="1" applyFill="1" applyBorder="1" applyAlignment="1">
      <alignment vertical="center" shrinkToFit="1"/>
    </xf>
    <xf numFmtId="0" fontId="14" fillId="6" borderId="1" xfId="0" applyFont="1" applyFill="1" applyBorder="1" applyAlignment="1">
      <alignment vertical="center" wrapText="1" shrinkToFit="1"/>
    </xf>
    <xf numFmtId="177" fontId="14" fillId="6" borderId="1" xfId="0" applyNumberFormat="1" applyFont="1" applyFill="1" applyBorder="1" applyAlignment="1">
      <alignment vertical="center" shrinkToFit="1"/>
    </xf>
    <xf numFmtId="0" fontId="14" fillId="6" borderId="14" xfId="0" applyFont="1" applyFill="1" applyBorder="1" applyAlignment="1">
      <alignment horizontal="center" vertical="center" shrinkToFit="1"/>
    </xf>
    <xf numFmtId="0" fontId="14" fillId="6" borderId="38" xfId="0" applyFont="1" applyFill="1" applyBorder="1" applyAlignment="1">
      <alignment vertical="center" shrinkToFit="1"/>
    </xf>
    <xf numFmtId="0" fontId="14" fillId="0" borderId="0" xfId="0" applyFont="1" applyAlignment="1">
      <alignment horizontal="center" vertical="center"/>
    </xf>
    <xf numFmtId="0" fontId="7" fillId="6" borderId="3" xfId="0" applyFont="1" applyFill="1" applyBorder="1" applyAlignment="1">
      <alignment horizontal="center" vertical="center" shrinkToFit="1"/>
    </xf>
    <xf numFmtId="0" fontId="14" fillId="6" borderId="3" xfId="0" applyFont="1" applyFill="1" applyBorder="1" applyAlignment="1">
      <alignment horizontal="center" vertical="center" shrinkToFit="1"/>
    </xf>
    <xf numFmtId="0" fontId="14" fillId="6" borderId="6" xfId="0" applyFont="1" applyFill="1" applyBorder="1" applyAlignment="1">
      <alignment vertical="center" shrinkToFit="1"/>
    </xf>
    <xf numFmtId="176" fontId="14" fillId="6" borderId="6" xfId="0" applyNumberFormat="1" applyFont="1" applyFill="1" applyBorder="1" applyAlignment="1">
      <alignment vertical="center" shrinkToFit="1"/>
    </xf>
    <xf numFmtId="176" fontId="14" fillId="6" borderId="3" xfId="0" applyNumberFormat="1" applyFont="1" applyFill="1" applyBorder="1" applyAlignment="1">
      <alignment vertical="center" shrinkToFit="1"/>
    </xf>
    <xf numFmtId="176" fontId="14" fillId="6" borderId="7" xfId="0" applyNumberFormat="1" applyFont="1" applyFill="1" applyBorder="1" applyAlignment="1">
      <alignment vertical="center" shrinkToFit="1"/>
    </xf>
    <xf numFmtId="0" fontId="14" fillId="6" borderId="3" xfId="0" applyFont="1" applyFill="1" applyBorder="1" applyAlignment="1">
      <alignment vertical="center" shrinkToFit="1"/>
    </xf>
    <xf numFmtId="179" fontId="14" fillId="6" borderId="6" xfId="0" applyNumberFormat="1" applyFont="1" applyFill="1" applyBorder="1" applyAlignment="1">
      <alignment vertical="center" shrinkToFit="1"/>
    </xf>
    <xf numFmtId="0" fontId="14" fillId="6" borderId="17" xfId="0" applyFont="1" applyFill="1" applyBorder="1" applyAlignment="1">
      <alignment vertical="center" shrinkToFit="1"/>
    </xf>
    <xf numFmtId="0" fontId="16" fillId="0" borderId="0" xfId="0" applyFont="1" applyAlignment="1">
      <alignment vertical="center" wrapText="1"/>
    </xf>
    <xf numFmtId="0" fontId="16" fillId="0" borderId="0" xfId="0" applyFont="1" applyAlignment="1">
      <alignment vertical="center"/>
    </xf>
    <xf numFmtId="0" fontId="14" fillId="0" borderId="0" xfId="0" applyFont="1" applyAlignment="1">
      <alignment horizontal="center" vertical="center" shrinkToFit="1"/>
    </xf>
    <xf numFmtId="0" fontId="14" fillId="6" borderId="7" xfId="0" applyFont="1" applyFill="1" applyBorder="1" applyAlignment="1">
      <alignment horizontal="center" vertical="center" shrinkToFit="1"/>
    </xf>
    <xf numFmtId="177" fontId="14" fillId="6" borderId="6" xfId="0" applyNumberFormat="1" applyFont="1" applyFill="1" applyBorder="1" applyAlignment="1">
      <alignment vertical="center" shrinkToFit="1"/>
    </xf>
    <xf numFmtId="0" fontId="14" fillId="6" borderId="35" xfId="0" applyFont="1" applyFill="1" applyBorder="1" applyAlignment="1">
      <alignment horizontal="center" vertical="center" shrinkToFit="1"/>
    </xf>
    <xf numFmtId="0" fontId="21" fillId="0" borderId="39" xfId="0" applyFont="1" applyFill="1" applyBorder="1" applyAlignment="1">
      <alignment horizontal="center" vertical="center" shrinkToFit="1"/>
    </xf>
    <xf numFmtId="0" fontId="21" fillId="6" borderId="1" xfId="0" applyFont="1" applyFill="1" applyBorder="1" applyAlignment="1">
      <alignment horizontal="center" vertical="center" shrinkToFit="1"/>
    </xf>
    <xf numFmtId="0" fontId="27" fillId="6" borderId="1" xfId="0" applyFont="1" applyFill="1" applyBorder="1" applyAlignment="1">
      <alignment horizontal="center" vertical="center" shrinkToFit="1"/>
    </xf>
    <xf numFmtId="0" fontId="14" fillId="6" borderId="39" xfId="0" applyFont="1" applyFill="1" applyBorder="1" applyAlignment="1">
      <alignment horizontal="center" vertical="center" shrinkToFit="1"/>
    </xf>
    <xf numFmtId="0" fontId="27" fillId="0" borderId="0" xfId="0" applyFont="1" applyAlignment="1">
      <alignment horizontal="center" vertical="center" shrinkToFit="1"/>
    </xf>
    <xf numFmtId="178" fontId="7" fillId="0" borderId="3" xfId="0" applyNumberFormat="1" applyFont="1" applyFill="1" applyBorder="1" applyAlignment="1">
      <alignment vertical="center" shrinkToFit="1"/>
    </xf>
    <xf numFmtId="0" fontId="7" fillId="5" borderId="12" xfId="0" applyFont="1" applyFill="1" applyBorder="1" applyAlignment="1">
      <alignment horizontal="center" vertical="center" shrinkToFit="1"/>
    </xf>
    <xf numFmtId="0" fontId="14" fillId="6" borderId="6" xfId="0" applyFont="1" applyFill="1" applyBorder="1" applyAlignment="1">
      <alignment horizontal="center" vertical="center" shrinkToFit="1"/>
    </xf>
    <xf numFmtId="178" fontId="14" fillId="6" borderId="6" xfId="0" applyNumberFormat="1" applyFont="1" applyFill="1" applyBorder="1" applyAlignment="1">
      <alignment vertical="center" shrinkToFit="1"/>
    </xf>
    <xf numFmtId="178" fontId="14" fillId="6" borderId="3" xfId="0" applyNumberFormat="1" applyFont="1" applyFill="1" applyBorder="1" applyAlignment="1">
      <alignment vertical="center" shrinkToFit="1"/>
    </xf>
    <xf numFmtId="0" fontId="14" fillId="6" borderId="7" xfId="0" applyFont="1" applyFill="1" applyBorder="1" applyAlignment="1">
      <alignment vertical="center" shrinkToFit="1"/>
    </xf>
    <xf numFmtId="180" fontId="14" fillId="6" borderId="1" xfId="0" applyNumberFormat="1" applyFont="1" applyFill="1" applyBorder="1" applyAlignment="1">
      <alignment vertical="center" shrinkToFit="1"/>
    </xf>
    <xf numFmtId="38" fontId="14" fillId="6" borderId="3" xfId="5" applyFont="1" applyFill="1" applyBorder="1" applyAlignment="1">
      <alignment vertical="center" shrinkToFit="1"/>
    </xf>
    <xf numFmtId="38" fontId="7" fillId="0" borderId="3" xfId="5" applyFont="1" applyFill="1" applyBorder="1" applyAlignment="1">
      <alignment vertical="center" shrinkToFit="1"/>
    </xf>
    <xf numFmtId="176" fontId="11" fillId="2" borderId="14" xfId="0" applyNumberFormat="1" applyFont="1" applyFill="1" applyBorder="1" applyAlignment="1">
      <alignment horizontal="right" vertical="center" shrinkToFit="1"/>
    </xf>
    <xf numFmtId="0" fontId="7" fillId="6" borderId="6" xfId="0" applyFont="1" applyFill="1" applyBorder="1" applyAlignment="1">
      <alignment horizontal="center" vertical="center" shrinkToFit="1"/>
    </xf>
    <xf numFmtId="0" fontId="14" fillId="6" borderId="6" xfId="0" applyNumberFormat="1" applyFont="1" applyFill="1" applyBorder="1" applyAlignment="1">
      <alignment vertical="center" shrinkToFit="1"/>
    </xf>
    <xf numFmtId="0" fontId="14" fillId="6" borderId="10" xfId="0" applyFont="1" applyFill="1" applyBorder="1" applyAlignment="1">
      <alignment horizontal="center" vertical="center" shrinkToFit="1"/>
    </xf>
    <xf numFmtId="176" fontId="14" fillId="6" borderId="4" xfId="0" applyNumberFormat="1" applyFont="1" applyFill="1" applyBorder="1" applyAlignment="1">
      <alignment vertical="center" shrinkToFit="1"/>
    </xf>
    <xf numFmtId="176" fontId="14" fillId="6" borderId="2" xfId="0" applyNumberFormat="1" applyFont="1" applyFill="1" applyBorder="1" applyAlignment="1">
      <alignment vertical="center" shrinkToFit="1"/>
    </xf>
    <xf numFmtId="0" fontId="14" fillId="6" borderId="4" xfId="0" applyFont="1" applyFill="1" applyBorder="1" applyAlignment="1">
      <alignment vertical="center" shrinkToFit="1"/>
    </xf>
    <xf numFmtId="0" fontId="14" fillId="6" borderId="2" xfId="0" applyFont="1" applyFill="1" applyBorder="1" applyAlignment="1">
      <alignment vertical="center" shrinkToFit="1"/>
    </xf>
    <xf numFmtId="176" fontId="14" fillId="6" borderId="4" xfId="0" applyNumberFormat="1" applyFont="1" applyFill="1" applyBorder="1" applyAlignment="1">
      <alignment horizontal="center" vertical="center" shrinkToFit="1"/>
    </xf>
    <xf numFmtId="0" fontId="14" fillId="6" borderId="18" xfId="0" applyFont="1" applyFill="1" applyBorder="1" applyAlignment="1">
      <alignment vertical="center" shrinkToFit="1"/>
    </xf>
    <xf numFmtId="176" fontId="14" fillId="6" borderId="1" xfId="0" applyNumberFormat="1" applyFont="1" applyFill="1" applyBorder="1" applyAlignment="1">
      <alignment horizontal="center" vertical="center" shrinkToFit="1"/>
    </xf>
    <xf numFmtId="0" fontId="7" fillId="0" borderId="14" xfId="0" applyFont="1" applyBorder="1" applyAlignment="1">
      <alignment horizontal="center" vertical="center" shrinkToFit="1"/>
    </xf>
    <xf numFmtId="0" fontId="7" fillId="2" borderId="42" xfId="0" applyFont="1" applyFill="1" applyBorder="1" applyAlignment="1">
      <alignment vertical="center" shrinkToFit="1"/>
    </xf>
    <xf numFmtId="0" fontId="28" fillId="0" borderId="0" xfId="0" applyFont="1" applyAlignment="1">
      <alignment vertical="center"/>
    </xf>
    <xf numFmtId="0" fontId="7" fillId="0" borderId="0" xfId="0" applyFont="1" applyAlignment="1">
      <alignment vertical="center"/>
    </xf>
    <xf numFmtId="0" fontId="7" fillId="0" borderId="0" xfId="0" applyFont="1" applyAlignment="1">
      <alignment horizontal="left" vertical="center"/>
    </xf>
    <xf numFmtId="0" fontId="14" fillId="0" borderId="0" xfId="0" applyFont="1">
      <alignment vertical="center"/>
    </xf>
    <xf numFmtId="0" fontId="14" fillId="0" borderId="0" xfId="0" applyFont="1" applyAlignment="1">
      <alignment vertical="center" shrinkToFit="1"/>
    </xf>
    <xf numFmtId="176" fontId="14" fillId="6" borderId="3" xfId="0" applyNumberFormat="1" applyFont="1" applyFill="1" applyBorder="1" applyAlignment="1">
      <alignment horizontal="center" vertical="center" shrinkToFit="1"/>
    </xf>
    <xf numFmtId="0" fontId="14" fillId="6" borderId="35" xfId="0" applyFont="1" applyFill="1" applyBorder="1" applyAlignment="1">
      <alignment vertical="center" shrinkToFit="1"/>
    </xf>
    <xf numFmtId="176" fontId="7" fillId="4" borderId="6" xfId="0" applyNumberFormat="1" applyFont="1" applyFill="1" applyBorder="1" applyAlignment="1">
      <alignment vertical="center" shrinkToFit="1"/>
    </xf>
    <xf numFmtId="38" fontId="18" fillId="0" borderId="7" xfId="5" applyFont="1" applyBorder="1" applyAlignment="1">
      <alignment horizontal="right" vertical="center"/>
    </xf>
    <xf numFmtId="38" fontId="18" fillId="0" borderId="45" xfId="5" applyFont="1" applyBorder="1" applyAlignment="1">
      <alignment horizontal="right" vertical="center"/>
    </xf>
    <xf numFmtId="38" fontId="18" fillId="0" borderId="46" xfId="5" applyFont="1" applyBorder="1" applyAlignment="1">
      <alignment horizontal="right" vertical="center"/>
    </xf>
    <xf numFmtId="0" fontId="18" fillId="0" borderId="47" xfId="0" applyFont="1" applyBorder="1" applyAlignment="1">
      <alignment horizontal="center" vertical="center"/>
    </xf>
    <xf numFmtId="0" fontId="18" fillId="0" borderId="48" xfId="0" applyFont="1" applyBorder="1" applyAlignment="1">
      <alignment horizontal="center" vertical="center"/>
    </xf>
    <xf numFmtId="38" fontId="18" fillId="0" borderId="47" xfId="5" applyFont="1" applyBorder="1" applyAlignment="1">
      <alignment horizontal="right" vertical="center"/>
    </xf>
    <xf numFmtId="38" fontId="18" fillId="0" borderId="49" xfId="5" applyFont="1" applyBorder="1" applyAlignment="1">
      <alignment horizontal="right" vertical="center"/>
    </xf>
    <xf numFmtId="38" fontId="18" fillId="0" borderId="50" xfId="5" applyFont="1" applyBorder="1" applyAlignment="1">
      <alignment horizontal="right" vertical="center"/>
    </xf>
    <xf numFmtId="38" fontId="18" fillId="0" borderId="51" xfId="5" applyFont="1" applyBorder="1" applyAlignment="1">
      <alignment horizontal="right" vertical="center"/>
    </xf>
    <xf numFmtId="38" fontId="18" fillId="0" borderId="52" xfId="5" applyFont="1" applyBorder="1" applyAlignment="1">
      <alignment horizontal="right" vertical="center"/>
    </xf>
    <xf numFmtId="38" fontId="18" fillId="0" borderId="53" xfId="5" applyFont="1" applyBorder="1" applyAlignment="1">
      <alignment horizontal="right" vertical="center"/>
    </xf>
    <xf numFmtId="178" fontId="7" fillId="4" borderId="3" xfId="0" applyNumberFormat="1" applyFont="1" applyFill="1" applyBorder="1" applyAlignment="1">
      <alignment vertical="center" shrinkToFit="1"/>
    </xf>
    <xf numFmtId="176" fontId="7" fillId="4" borderId="1" xfId="0" applyNumberFormat="1" applyFont="1" applyFill="1" applyBorder="1" applyAlignment="1">
      <alignment vertical="center" shrinkToFit="1"/>
    </xf>
    <xf numFmtId="38" fontId="18" fillId="0" borderId="54" xfId="5" applyFont="1" applyBorder="1" applyAlignment="1">
      <alignment horizontal="right" vertical="center"/>
    </xf>
    <xf numFmtId="38" fontId="18" fillId="0" borderId="0" xfId="5" applyFont="1" applyBorder="1" applyAlignment="1">
      <alignment horizontal="right" vertical="center"/>
    </xf>
    <xf numFmtId="38" fontId="18" fillId="0" borderId="55" xfId="5" applyFont="1" applyBorder="1" applyAlignment="1">
      <alignment horizontal="right" vertical="center"/>
    </xf>
    <xf numFmtId="38" fontId="18" fillId="0" borderId="56" xfId="5" applyFont="1" applyBorder="1" applyAlignment="1">
      <alignment horizontal="right" vertical="center"/>
    </xf>
    <xf numFmtId="0" fontId="18" fillId="9" borderId="3" xfId="0" applyFont="1" applyFill="1" applyBorder="1" applyAlignment="1">
      <alignment horizontal="centerContinuous" vertical="center"/>
    </xf>
    <xf numFmtId="0" fontId="18" fillId="9" borderId="4" xfId="0" applyFont="1" applyFill="1" applyBorder="1" applyAlignment="1">
      <alignment horizontal="centerContinuous" vertical="center" wrapText="1"/>
    </xf>
    <xf numFmtId="0" fontId="18" fillId="10" borderId="3" xfId="0" applyFont="1" applyFill="1" applyBorder="1" applyAlignment="1">
      <alignment horizontal="centerContinuous" vertical="center"/>
    </xf>
    <xf numFmtId="0" fontId="18" fillId="10" borderId="6" xfId="0" applyFont="1" applyFill="1" applyBorder="1" applyAlignment="1">
      <alignment horizontal="centerContinuous" vertical="center"/>
    </xf>
    <xf numFmtId="0" fontId="18" fillId="10" borderId="7" xfId="0" applyFont="1" applyFill="1" applyBorder="1" applyAlignment="1">
      <alignment horizontal="centerContinuous" vertical="center"/>
    </xf>
    <xf numFmtId="0" fontId="18" fillId="10" borderId="8" xfId="0" applyFont="1" applyFill="1" applyBorder="1" applyAlignment="1">
      <alignment horizontal="centerContinuous" vertical="center"/>
    </xf>
    <xf numFmtId="0" fontId="18" fillId="10" borderId="4" xfId="0" applyFont="1" applyFill="1" applyBorder="1" applyAlignment="1">
      <alignment horizontal="centerContinuous" vertical="center" wrapText="1"/>
    </xf>
    <xf numFmtId="0" fontId="18" fillId="10" borderId="2" xfId="0" applyFont="1" applyFill="1" applyBorder="1" applyAlignment="1">
      <alignment horizontal="centerContinuous" vertical="center"/>
    </xf>
    <xf numFmtId="0" fontId="18" fillId="10" borderId="0" xfId="0" applyFont="1" applyFill="1" applyBorder="1" applyAlignment="1">
      <alignment horizontal="centerContinuous" vertical="center"/>
    </xf>
    <xf numFmtId="0" fontId="18" fillId="10" borderId="9" xfId="0" applyFont="1" applyFill="1" applyBorder="1" applyAlignment="1">
      <alignment horizontal="centerContinuous" vertical="center"/>
    </xf>
    <xf numFmtId="0" fontId="18" fillId="10" borderId="21" xfId="0" applyFont="1" applyFill="1" applyBorder="1" applyAlignment="1">
      <alignment horizontal="center" vertical="center"/>
    </xf>
    <xf numFmtId="0" fontId="18" fillId="10" borderId="44" xfId="0" applyFont="1" applyFill="1" applyBorder="1" applyAlignment="1">
      <alignment horizontal="center" vertical="center"/>
    </xf>
    <xf numFmtId="0" fontId="18" fillId="10" borderId="22" xfId="0" applyFont="1" applyFill="1" applyBorder="1" applyAlignment="1">
      <alignment horizontal="center" vertical="center"/>
    </xf>
    <xf numFmtId="0" fontId="18" fillId="10" borderId="10" xfId="0" applyFont="1" applyFill="1" applyBorder="1" applyAlignment="1">
      <alignment horizontal="center" vertical="center"/>
    </xf>
    <xf numFmtId="0" fontId="18" fillId="9" borderId="43" xfId="0" applyFont="1" applyFill="1" applyBorder="1" applyAlignment="1">
      <alignment horizontal="center" vertical="center"/>
    </xf>
    <xf numFmtId="0" fontId="18" fillId="9" borderId="22" xfId="0" applyFont="1" applyFill="1" applyBorder="1" applyAlignment="1">
      <alignment horizontal="center" vertical="center" shrinkToFit="1"/>
    </xf>
    <xf numFmtId="0" fontId="18" fillId="9" borderId="10" xfId="0" applyFont="1" applyFill="1" applyBorder="1" applyAlignment="1">
      <alignment vertical="center" shrinkToFit="1"/>
    </xf>
    <xf numFmtId="0" fontId="18" fillId="11" borderId="21" xfId="0" applyFont="1" applyFill="1" applyBorder="1" applyAlignment="1">
      <alignment horizontal="center" vertical="center"/>
    </xf>
    <xf numFmtId="0" fontId="18" fillId="11" borderId="22" xfId="0" applyFont="1" applyFill="1" applyBorder="1" applyAlignment="1">
      <alignment horizontal="center" vertical="center"/>
    </xf>
    <xf numFmtId="0" fontId="18" fillId="11" borderId="23" xfId="0" applyFont="1" applyFill="1" applyBorder="1" applyAlignment="1">
      <alignment horizontal="center" vertical="center"/>
    </xf>
    <xf numFmtId="0" fontId="18" fillId="8" borderId="3" xfId="0" applyFont="1" applyFill="1" applyBorder="1" applyAlignment="1">
      <alignment horizontal="center" vertical="center"/>
    </xf>
    <xf numFmtId="0" fontId="19" fillId="8" borderId="4" xfId="0" applyFont="1" applyFill="1" applyBorder="1" applyAlignment="1">
      <alignment horizontal="center" vertical="center" wrapText="1"/>
    </xf>
    <xf numFmtId="0" fontId="18" fillId="8" borderId="5" xfId="0" applyFont="1" applyFill="1" applyBorder="1" applyAlignment="1">
      <alignment horizontal="center" vertical="center"/>
    </xf>
    <xf numFmtId="0" fontId="18" fillId="7" borderId="19" xfId="0" applyFont="1" applyFill="1" applyBorder="1" applyAlignment="1">
      <alignment horizontal="center" vertical="center"/>
    </xf>
    <xf numFmtId="0" fontId="18" fillId="7" borderId="20" xfId="0" applyFont="1" applyFill="1" applyBorder="1" applyAlignment="1">
      <alignment horizontal="center" vertical="center" wrapText="1"/>
    </xf>
    <xf numFmtId="0" fontId="18" fillId="7" borderId="24" xfId="0" applyFont="1" applyFill="1" applyBorder="1" applyAlignment="1">
      <alignment horizontal="center" vertical="center"/>
    </xf>
    <xf numFmtId="0" fontId="18" fillId="12" borderId="3" xfId="0" applyFont="1" applyFill="1" applyBorder="1" applyAlignment="1">
      <alignment horizontal="center" vertical="center"/>
    </xf>
    <xf numFmtId="0" fontId="19" fillId="12" borderId="4" xfId="0" applyFont="1" applyFill="1" applyBorder="1" applyAlignment="1">
      <alignment horizontal="center" vertical="center" wrapText="1"/>
    </xf>
    <xf numFmtId="0" fontId="18" fillId="12" borderId="5" xfId="0" applyFont="1" applyFill="1" applyBorder="1" applyAlignment="1">
      <alignment horizontal="center" vertical="center"/>
    </xf>
    <xf numFmtId="0" fontId="11" fillId="5" borderId="1" xfId="0" applyFont="1" applyFill="1" applyBorder="1" applyAlignment="1">
      <alignment horizontal="center" vertical="center" shrinkToFit="1"/>
    </xf>
    <xf numFmtId="0" fontId="18" fillId="11" borderId="3" xfId="0" applyFont="1" applyFill="1" applyBorder="1" applyAlignment="1">
      <alignment horizontal="center" vertical="center"/>
    </xf>
    <xf numFmtId="0" fontId="18" fillId="11" borderId="4" xfId="0" applyFont="1" applyFill="1" applyBorder="1" applyAlignment="1">
      <alignment horizontal="center" vertical="center" wrapText="1"/>
    </xf>
    <xf numFmtId="0" fontId="18" fillId="11" borderId="4" xfId="0" applyFont="1" applyFill="1" applyBorder="1" applyAlignment="1">
      <alignment horizontal="center" vertical="center"/>
    </xf>
    <xf numFmtId="0" fontId="4" fillId="7" borderId="0" xfId="0" applyFont="1" applyFill="1" applyBorder="1" applyAlignment="1">
      <alignment horizontal="center" vertical="center"/>
    </xf>
  </cellXfs>
  <cellStyles count="6">
    <cellStyle name="パーセント" xfId="2" builtinId="5"/>
    <cellStyle name="桁区切り" xfId="5" builtinId="6"/>
    <cellStyle name="標準" xfId="0" builtinId="0"/>
    <cellStyle name="標準 10" xfId="4"/>
    <cellStyle name="標準 8" xfId="1"/>
    <cellStyle name="標準 9" xfId="3"/>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oneCellAnchor>
    <xdr:from>
      <xdr:col>4</xdr:col>
      <xdr:colOff>15240</xdr:colOff>
      <xdr:row>2</xdr:row>
      <xdr:rowOff>53340</xdr:rowOff>
    </xdr:from>
    <xdr:ext cx="9144000" cy="1524000"/>
    <xdr:sp macro="" textlink="">
      <xdr:nvSpPr>
        <xdr:cNvPr id="2" name="テキスト ボックス 1"/>
        <xdr:cNvSpPr txBox="1"/>
      </xdr:nvSpPr>
      <xdr:spPr>
        <a:xfrm>
          <a:off x="2819400" y="510540"/>
          <a:ext cx="9144000" cy="1524000"/>
        </a:xfrm>
        <a:prstGeom prst="rect">
          <a:avLst/>
        </a:prstGeom>
        <a:solidFill>
          <a:schemeClr val="accent1">
            <a:lumMod val="20000"/>
            <a:lumOff val="80000"/>
          </a:schemeClr>
        </a:solid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1100"/>
            <a:t>【</a:t>
          </a:r>
          <a:r>
            <a:rPr kumimoji="1" lang="ja-JP" altLang="en-US" sz="1100"/>
            <a:t>留意事項</a:t>
          </a:r>
          <a:r>
            <a:rPr kumimoji="1" lang="en-US" altLang="ja-JP" sz="1100"/>
            <a:t>】</a:t>
          </a:r>
        </a:p>
        <a:p>
          <a:r>
            <a:rPr kumimoji="1" lang="ja-JP" altLang="en-US" sz="1100"/>
            <a:t>・記載欄が足りない場合には適宜追加してください。</a:t>
          </a:r>
          <a:endParaRPr kumimoji="1" lang="en-US" altLang="ja-JP" sz="1100"/>
        </a:p>
        <a:p>
          <a:r>
            <a:rPr kumimoji="1" lang="ja-JP" altLang="en-US" sz="1100"/>
            <a:t>・合築・併設の場合は、補助単価に</a:t>
          </a:r>
          <a:r>
            <a:rPr kumimoji="1" lang="en-US" altLang="ja-JP" sz="1100"/>
            <a:t>1.05</a:t>
          </a:r>
          <a:r>
            <a:rPr kumimoji="1" lang="ja-JP" altLang="en-US" sz="1100"/>
            <a:t>を乗じ、合築・併設である旨を備考欄に記載してください。</a:t>
          </a:r>
        </a:p>
        <a:p>
          <a:r>
            <a:rPr kumimoji="1" lang="ja-JP" altLang="en-US" sz="1100"/>
            <a:t>・空き家を活用した整備の場合は、その旨を備考欄に記載してください。</a:t>
          </a:r>
        </a:p>
        <a:p>
          <a:r>
            <a:rPr kumimoji="1" lang="ja-JP" altLang="en-US" sz="1100"/>
            <a:t>・土地所有者による整備の場合は、土地所有者名をあわせて記載し、土地所有者による整備である旨を備考欄に記載してください。</a:t>
          </a:r>
        </a:p>
        <a:p>
          <a:r>
            <a:rPr kumimoji="1" lang="ja-JP" altLang="en-US" sz="1100"/>
            <a:t>・２か年にわたる事業の場合は、補助単価に進捗率を乗じ、各年度の進捗率を備考欄に記載してください。</a:t>
          </a:r>
        </a:p>
        <a:p>
          <a:r>
            <a:rPr kumimoji="1" lang="ja-JP" altLang="en-US" sz="1100"/>
            <a:t>・法人名等が未定の場合は、確定する時期を備考欄に記載してください。</a:t>
          </a:r>
        </a:p>
      </xdr:txBody>
    </xdr:sp>
    <xdr:clientData/>
  </xdr:oneCellAnchor>
</xdr:wsDr>
</file>

<file path=xl/drawings/drawing10.xml><?xml version="1.0" encoding="utf-8"?>
<xdr:wsDr xmlns:xdr="http://schemas.openxmlformats.org/drawingml/2006/spreadsheetDrawing" xmlns:a="http://schemas.openxmlformats.org/drawingml/2006/main">
  <xdr:oneCellAnchor>
    <xdr:from>
      <xdr:col>3</xdr:col>
      <xdr:colOff>7620</xdr:colOff>
      <xdr:row>3</xdr:row>
      <xdr:rowOff>22860</xdr:rowOff>
    </xdr:from>
    <xdr:ext cx="6212541" cy="929640"/>
    <xdr:sp macro="" textlink="">
      <xdr:nvSpPr>
        <xdr:cNvPr id="2" name="テキスト ボックス 1"/>
        <xdr:cNvSpPr txBox="1"/>
      </xdr:nvSpPr>
      <xdr:spPr>
        <a:xfrm>
          <a:off x="1638300" y="701040"/>
          <a:ext cx="6212541" cy="929640"/>
        </a:xfrm>
        <a:prstGeom prst="rect">
          <a:avLst/>
        </a:prstGeom>
        <a:solidFill>
          <a:schemeClr val="accent1">
            <a:lumMod val="20000"/>
            <a:lumOff val="80000"/>
          </a:schemeClr>
        </a:solid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1100"/>
            <a:t>【</a:t>
          </a:r>
          <a:r>
            <a:rPr kumimoji="1" lang="ja-JP" altLang="en-US" sz="1100"/>
            <a:t>留意事項</a:t>
          </a:r>
          <a:r>
            <a:rPr kumimoji="1" lang="en-US" altLang="ja-JP" sz="1100"/>
            <a:t>】</a:t>
          </a:r>
        </a:p>
        <a:p>
          <a:r>
            <a:rPr kumimoji="1" lang="ja-JP" altLang="en-US" sz="1100">
              <a:solidFill>
                <a:sysClr val="windowText" lastClr="000000"/>
              </a:solidFill>
            </a:rPr>
            <a:t>・記載欄が足りない場合には適宜追加してください。</a:t>
          </a:r>
        </a:p>
      </xdr:txBody>
    </xdr:sp>
    <xdr:clientData/>
  </xdr:oneCellAnchor>
</xdr:wsDr>
</file>

<file path=xl/drawings/drawing11.xml><?xml version="1.0" encoding="utf-8"?>
<xdr:wsDr xmlns:xdr="http://schemas.openxmlformats.org/drawingml/2006/spreadsheetDrawing" xmlns:a="http://schemas.openxmlformats.org/drawingml/2006/main">
  <xdr:oneCellAnchor>
    <xdr:from>
      <xdr:col>2</xdr:col>
      <xdr:colOff>6626</xdr:colOff>
      <xdr:row>3</xdr:row>
      <xdr:rowOff>6626</xdr:rowOff>
    </xdr:from>
    <xdr:ext cx="6212541" cy="929640"/>
    <xdr:sp macro="" textlink="">
      <xdr:nvSpPr>
        <xdr:cNvPr id="2" name="テキスト ボックス 1"/>
        <xdr:cNvSpPr txBox="1"/>
      </xdr:nvSpPr>
      <xdr:spPr>
        <a:xfrm>
          <a:off x="1205948" y="689113"/>
          <a:ext cx="6212541" cy="929640"/>
        </a:xfrm>
        <a:prstGeom prst="rect">
          <a:avLst/>
        </a:prstGeom>
        <a:solidFill>
          <a:schemeClr val="accent1">
            <a:lumMod val="20000"/>
            <a:lumOff val="80000"/>
          </a:schemeClr>
        </a:solid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1100"/>
            <a:t>【</a:t>
          </a:r>
          <a:r>
            <a:rPr kumimoji="1" lang="ja-JP" altLang="en-US" sz="1100"/>
            <a:t>留意事項</a:t>
          </a:r>
          <a:r>
            <a:rPr kumimoji="1" lang="en-US" altLang="ja-JP" sz="1100"/>
            <a:t>】</a:t>
          </a:r>
        </a:p>
        <a:p>
          <a:r>
            <a:rPr kumimoji="1" lang="ja-JP" altLang="en-US" sz="1100">
              <a:solidFill>
                <a:sysClr val="windowText" lastClr="000000"/>
              </a:solidFill>
            </a:rPr>
            <a:t>・記載欄が足りない場合には適宜追加してください。</a:t>
          </a:r>
        </a:p>
      </xdr:txBody>
    </xdr:sp>
    <xdr:clientData/>
  </xdr:oneCellAnchor>
</xdr:wsDr>
</file>

<file path=xl/drawings/drawing12.xml><?xml version="1.0" encoding="utf-8"?>
<xdr:wsDr xmlns:xdr="http://schemas.openxmlformats.org/drawingml/2006/spreadsheetDrawing" xmlns:a="http://schemas.openxmlformats.org/drawingml/2006/main">
  <xdr:oneCellAnchor>
    <xdr:from>
      <xdr:col>2</xdr:col>
      <xdr:colOff>15240</xdr:colOff>
      <xdr:row>3</xdr:row>
      <xdr:rowOff>22860</xdr:rowOff>
    </xdr:from>
    <xdr:ext cx="6212541" cy="929640"/>
    <xdr:sp macro="" textlink="">
      <xdr:nvSpPr>
        <xdr:cNvPr id="2" name="テキスト ボックス 1"/>
        <xdr:cNvSpPr txBox="1"/>
      </xdr:nvSpPr>
      <xdr:spPr>
        <a:xfrm>
          <a:off x="1866900" y="762000"/>
          <a:ext cx="6212541" cy="929640"/>
        </a:xfrm>
        <a:prstGeom prst="rect">
          <a:avLst/>
        </a:prstGeom>
        <a:solidFill>
          <a:schemeClr val="accent1">
            <a:lumMod val="20000"/>
            <a:lumOff val="80000"/>
          </a:schemeClr>
        </a:solid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1100"/>
            <a:t>【</a:t>
          </a:r>
          <a:r>
            <a:rPr kumimoji="1" lang="ja-JP" altLang="en-US" sz="1100"/>
            <a:t>留意事項</a:t>
          </a:r>
          <a:r>
            <a:rPr kumimoji="1" lang="en-US" altLang="ja-JP" sz="1100"/>
            <a:t>】</a:t>
          </a:r>
        </a:p>
        <a:p>
          <a:r>
            <a:rPr kumimoji="1" lang="ja-JP" altLang="en-US" sz="1100">
              <a:solidFill>
                <a:sysClr val="windowText" lastClr="000000"/>
              </a:solidFill>
            </a:rPr>
            <a:t>・記載欄が足りない場合には適宜追加してください。</a:t>
          </a:r>
        </a:p>
      </xdr:txBody>
    </xdr:sp>
    <xdr:clientData/>
  </xdr:oneCellAnchor>
</xdr:wsDr>
</file>

<file path=xl/drawings/drawing13.xml><?xml version="1.0" encoding="utf-8"?>
<xdr:wsDr xmlns:xdr="http://schemas.openxmlformats.org/drawingml/2006/spreadsheetDrawing" xmlns:a="http://schemas.openxmlformats.org/drawingml/2006/main">
  <xdr:oneCellAnchor>
    <xdr:from>
      <xdr:col>2</xdr:col>
      <xdr:colOff>662940</xdr:colOff>
      <xdr:row>3</xdr:row>
      <xdr:rowOff>17930</xdr:rowOff>
    </xdr:from>
    <xdr:ext cx="6745941" cy="949810"/>
    <xdr:sp macro="" textlink="">
      <xdr:nvSpPr>
        <xdr:cNvPr id="2" name="テキスト ボックス 1"/>
        <xdr:cNvSpPr txBox="1"/>
      </xdr:nvSpPr>
      <xdr:spPr>
        <a:xfrm>
          <a:off x="2377440" y="711350"/>
          <a:ext cx="6745941" cy="949810"/>
        </a:xfrm>
        <a:prstGeom prst="rect">
          <a:avLst/>
        </a:prstGeom>
        <a:solidFill>
          <a:schemeClr val="accent1">
            <a:lumMod val="20000"/>
            <a:lumOff val="80000"/>
          </a:schemeClr>
        </a:solid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1100"/>
            <a:t>【</a:t>
          </a:r>
          <a:r>
            <a:rPr kumimoji="1" lang="ja-JP" altLang="en-US" sz="1100"/>
            <a:t>留意事項</a:t>
          </a:r>
          <a:r>
            <a:rPr kumimoji="1" lang="en-US" altLang="ja-JP" sz="1100"/>
            <a:t>】</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solidFill>
                <a:srgbClr val="FF0000"/>
              </a:solidFill>
              <a:effectLst/>
              <a:latin typeface="+mn-lt"/>
              <a:ea typeface="+mn-ea"/>
              <a:cs typeface="+mn-cs"/>
            </a:rPr>
            <a:t>・令和７年度における当該事業実施の有無は、現段階では確約されるものでないことをご留意ください。</a:t>
          </a:r>
          <a:endParaRPr lang="ja-JP" altLang="ja-JP">
            <a:solidFill>
              <a:srgbClr val="FF0000"/>
            </a:solidFill>
            <a:effectLst/>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・２か年にわたる事業の場合は、補助単価に進捗率を乗じ、各年度の進捗率を備考欄に記載してください。</a:t>
          </a:r>
          <a:endParaRPr kumimoji="1" lang="en-US" altLang="ja-JP" sz="1100">
            <a:solidFill>
              <a:sysClr val="windowText" lastClr="000000"/>
            </a:solidFill>
          </a:endParaRPr>
        </a:p>
        <a:p>
          <a:r>
            <a:rPr kumimoji="1" lang="ja-JP" altLang="en-US" sz="1100">
              <a:solidFill>
                <a:sysClr val="windowText" lastClr="000000"/>
              </a:solidFill>
            </a:rPr>
            <a:t>・記載欄が足りない場合には適宜追加してください。</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4</xdr:col>
      <xdr:colOff>8965</xdr:colOff>
      <xdr:row>4</xdr:row>
      <xdr:rowOff>8964</xdr:rowOff>
    </xdr:from>
    <xdr:ext cx="10515600" cy="1201271"/>
    <xdr:sp macro="" textlink="">
      <xdr:nvSpPr>
        <xdr:cNvPr id="2" name="テキスト ボックス 1"/>
        <xdr:cNvSpPr txBox="1"/>
      </xdr:nvSpPr>
      <xdr:spPr>
        <a:xfrm>
          <a:off x="2779059" y="941293"/>
          <a:ext cx="10515600" cy="1201271"/>
        </a:xfrm>
        <a:prstGeom prst="rect">
          <a:avLst/>
        </a:prstGeom>
        <a:solidFill>
          <a:schemeClr val="accent1">
            <a:lumMod val="20000"/>
            <a:lumOff val="80000"/>
          </a:schemeClr>
        </a:solid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1100"/>
            <a:t>【</a:t>
          </a:r>
          <a:r>
            <a:rPr kumimoji="1" lang="ja-JP" altLang="en-US" sz="1100"/>
            <a:t>留意事項</a:t>
          </a:r>
          <a:r>
            <a:rPr kumimoji="1" lang="en-US" altLang="ja-JP" sz="1100"/>
            <a:t>】</a:t>
          </a:r>
        </a:p>
        <a:p>
          <a:r>
            <a:rPr kumimoji="1" lang="ja-JP" altLang="en-US" sz="1100">
              <a:solidFill>
                <a:srgbClr val="FF0000"/>
              </a:solidFill>
            </a:rPr>
            <a:t>・令和７年度における当該事業実施の有無は、現段階では確約されるものでないことをご留意ください。</a:t>
          </a:r>
        </a:p>
        <a:p>
          <a:r>
            <a:rPr kumimoji="1" lang="ja-JP" altLang="en-US" sz="1100">
              <a:solidFill>
                <a:sysClr val="windowText" lastClr="000000"/>
              </a:solidFill>
            </a:rPr>
            <a:t>・２か年にわたる事業の場合は、補助単価に進捗率を乗じ、各年度の進捗率を備考欄に記載してください。</a:t>
          </a:r>
        </a:p>
        <a:p>
          <a:r>
            <a:rPr kumimoji="1" lang="ja-JP" altLang="en-US" sz="1100"/>
            <a:t>・法人名等が未定の場合は、確定する時期を備考欄に記載してください。</a:t>
          </a:r>
          <a:endParaRPr kumimoji="1" lang="en-US" altLang="ja-JP" sz="1100"/>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4</xdr:col>
      <xdr:colOff>15240</xdr:colOff>
      <xdr:row>2</xdr:row>
      <xdr:rowOff>53340</xdr:rowOff>
    </xdr:from>
    <xdr:ext cx="9144000" cy="960120"/>
    <xdr:sp macro="" textlink="">
      <xdr:nvSpPr>
        <xdr:cNvPr id="2" name="テキスト ボックス 1"/>
        <xdr:cNvSpPr txBox="1"/>
      </xdr:nvSpPr>
      <xdr:spPr>
        <a:xfrm>
          <a:off x="2819400" y="510540"/>
          <a:ext cx="9144000" cy="960120"/>
        </a:xfrm>
        <a:prstGeom prst="rect">
          <a:avLst/>
        </a:prstGeom>
        <a:solidFill>
          <a:schemeClr val="accent1">
            <a:lumMod val="20000"/>
            <a:lumOff val="80000"/>
          </a:schemeClr>
        </a:solid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1100"/>
            <a:t>【</a:t>
          </a:r>
          <a:r>
            <a:rPr kumimoji="1" lang="ja-JP" altLang="en-US" sz="1100"/>
            <a:t>留意事項</a:t>
          </a:r>
          <a:r>
            <a:rPr kumimoji="1" lang="en-US" altLang="ja-JP" sz="1100"/>
            <a:t>】</a:t>
          </a:r>
        </a:p>
        <a:p>
          <a:r>
            <a:rPr kumimoji="1" lang="ja-JP" altLang="en-US" sz="1100"/>
            <a:t>・記載欄が足りない場合には適宜追加してください。</a:t>
          </a:r>
        </a:p>
        <a:p>
          <a:r>
            <a:rPr kumimoji="1" lang="ja-JP" altLang="en-US" sz="1100"/>
            <a:t>・２か年にわたる事業の場合は、補助単価に進捗率を乗じ、各年度の進捗率を備考欄に記載してください</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4</xdr:col>
      <xdr:colOff>15240</xdr:colOff>
      <xdr:row>2</xdr:row>
      <xdr:rowOff>53340</xdr:rowOff>
    </xdr:from>
    <xdr:ext cx="9144000" cy="967740"/>
    <xdr:sp macro="" textlink="">
      <xdr:nvSpPr>
        <xdr:cNvPr id="2" name="テキスト ボックス 1"/>
        <xdr:cNvSpPr txBox="1"/>
      </xdr:nvSpPr>
      <xdr:spPr>
        <a:xfrm>
          <a:off x="2819400" y="510540"/>
          <a:ext cx="9144000" cy="967740"/>
        </a:xfrm>
        <a:prstGeom prst="rect">
          <a:avLst/>
        </a:prstGeom>
        <a:solidFill>
          <a:schemeClr val="accent1">
            <a:lumMod val="20000"/>
            <a:lumOff val="80000"/>
          </a:schemeClr>
        </a:solid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1100"/>
            <a:t>【</a:t>
          </a:r>
          <a:r>
            <a:rPr kumimoji="1" lang="ja-JP" altLang="en-US" sz="1100"/>
            <a:t>留意事項</a:t>
          </a:r>
          <a:r>
            <a:rPr kumimoji="1" lang="en-US" altLang="ja-JP" sz="1100"/>
            <a:t>】</a:t>
          </a:r>
        </a:p>
        <a:p>
          <a:r>
            <a:rPr kumimoji="1" lang="ja-JP" altLang="en-US" sz="1100"/>
            <a:t>・記載欄が足りない場合には適宜追加してください。</a:t>
          </a:r>
          <a:endParaRPr kumimoji="1" lang="en-US" altLang="ja-JP" sz="1100"/>
        </a:p>
        <a:p>
          <a:r>
            <a:rPr kumimoji="1" lang="ja-JP" altLang="en-US" sz="1100"/>
            <a:t>・２か年にわたる事業の場合は、補助単価に進捗率を乗じ、各年度の進捗率を備考欄に記載してください。</a:t>
          </a: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3</xdr:col>
      <xdr:colOff>7620</xdr:colOff>
      <xdr:row>3</xdr:row>
      <xdr:rowOff>15240</xdr:rowOff>
    </xdr:from>
    <xdr:ext cx="6263640" cy="1201271"/>
    <xdr:sp macro="" textlink="">
      <xdr:nvSpPr>
        <xdr:cNvPr id="2" name="テキスト ボックス 1"/>
        <xdr:cNvSpPr txBox="1"/>
      </xdr:nvSpPr>
      <xdr:spPr>
        <a:xfrm>
          <a:off x="2095500" y="708660"/>
          <a:ext cx="6263640" cy="1201271"/>
        </a:xfrm>
        <a:prstGeom prst="rect">
          <a:avLst/>
        </a:prstGeom>
        <a:solidFill>
          <a:schemeClr val="accent1">
            <a:lumMod val="20000"/>
            <a:lumOff val="80000"/>
          </a:schemeClr>
        </a:solid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1100"/>
            <a:t>【</a:t>
          </a:r>
          <a:r>
            <a:rPr kumimoji="1" lang="ja-JP" altLang="en-US" sz="1100"/>
            <a:t>留意事項</a:t>
          </a:r>
          <a:r>
            <a:rPr kumimoji="1" lang="en-US" altLang="ja-JP" sz="1100"/>
            <a:t>】</a:t>
          </a:r>
        </a:p>
        <a:p>
          <a:r>
            <a:rPr kumimoji="1" lang="ja-JP" altLang="en-US" sz="1100">
              <a:solidFill>
                <a:sysClr val="windowText" lastClr="000000"/>
              </a:solidFill>
            </a:rPr>
            <a:t>・記載欄が足りない場合には適宜追加してください。</a:t>
          </a:r>
        </a:p>
        <a:p>
          <a:r>
            <a:rPr kumimoji="1" lang="ja-JP" altLang="en-US" sz="1100">
              <a:solidFill>
                <a:sysClr val="windowText" lastClr="000000"/>
              </a:solidFill>
            </a:rPr>
            <a:t>・法人名等が未定の場合は、確定する時期を備考欄に記載してください。</a:t>
          </a:r>
          <a:endParaRPr kumimoji="1" lang="en-US" altLang="ja-JP" sz="1100">
            <a:solidFill>
              <a:sysClr val="windowText" lastClr="000000"/>
            </a:solidFill>
          </a:endParaRPr>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0</xdr:col>
      <xdr:colOff>449580</xdr:colOff>
      <xdr:row>3</xdr:row>
      <xdr:rowOff>15240</xdr:rowOff>
    </xdr:from>
    <xdr:ext cx="6720840" cy="1226820"/>
    <xdr:sp macro="" textlink="">
      <xdr:nvSpPr>
        <xdr:cNvPr id="2" name="テキスト ボックス 1"/>
        <xdr:cNvSpPr txBox="1"/>
      </xdr:nvSpPr>
      <xdr:spPr>
        <a:xfrm>
          <a:off x="449580" y="708660"/>
          <a:ext cx="6720840" cy="1226820"/>
        </a:xfrm>
        <a:prstGeom prst="rect">
          <a:avLst/>
        </a:prstGeom>
        <a:solidFill>
          <a:schemeClr val="accent1">
            <a:lumMod val="20000"/>
            <a:lumOff val="80000"/>
          </a:schemeClr>
        </a:solid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1100"/>
            <a:t>【</a:t>
          </a:r>
          <a:r>
            <a:rPr kumimoji="1" lang="ja-JP" altLang="en-US" sz="1100"/>
            <a:t>留意事項</a:t>
          </a:r>
          <a:r>
            <a:rPr kumimoji="1" lang="en-US" altLang="ja-JP" sz="1100"/>
            <a:t>】</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solidFill>
                <a:srgbClr val="FF0000"/>
              </a:solidFill>
              <a:effectLst/>
              <a:latin typeface="+mn-lt"/>
              <a:ea typeface="+mn-ea"/>
              <a:cs typeface="+mn-cs"/>
            </a:rPr>
            <a:t>・令和７年度における当該事業実施の有無は、現段階では確約されるものでないことをご留意ください。</a:t>
          </a:r>
          <a:endParaRPr kumimoji="1" lang="en-US" altLang="ja-JP" sz="1100"/>
        </a:p>
        <a:p>
          <a:r>
            <a:rPr kumimoji="1" lang="ja-JP" altLang="en-US" sz="1100">
              <a:solidFill>
                <a:sysClr val="windowText" lastClr="000000"/>
              </a:solidFill>
            </a:rPr>
            <a:t>・記載欄が足りない場合には適宜追加してください。</a:t>
          </a:r>
        </a:p>
        <a:p>
          <a:r>
            <a:rPr kumimoji="1" lang="ja-JP" altLang="en-US" sz="1100">
              <a:solidFill>
                <a:sysClr val="windowText" lastClr="000000"/>
              </a:solidFill>
            </a:rPr>
            <a:t>・法人名等が未定の場合は、確定する時期を備考欄に記載してください。</a:t>
          </a:r>
          <a:endParaRPr kumimoji="1" lang="en-US" altLang="ja-JP" sz="1100">
            <a:solidFill>
              <a:sysClr val="windowText" lastClr="000000"/>
            </a:solidFill>
          </a:endParaRPr>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2</xdr:col>
      <xdr:colOff>7620</xdr:colOff>
      <xdr:row>2</xdr:row>
      <xdr:rowOff>236220</xdr:rowOff>
    </xdr:from>
    <xdr:ext cx="4419600" cy="998219"/>
    <xdr:sp macro="" textlink="">
      <xdr:nvSpPr>
        <xdr:cNvPr id="2" name="テキスト ボックス 1"/>
        <xdr:cNvSpPr txBox="1"/>
      </xdr:nvSpPr>
      <xdr:spPr>
        <a:xfrm>
          <a:off x="1470660" y="685800"/>
          <a:ext cx="4419600" cy="998219"/>
        </a:xfrm>
        <a:prstGeom prst="rect">
          <a:avLst/>
        </a:prstGeom>
        <a:solidFill>
          <a:schemeClr val="accent1">
            <a:lumMod val="20000"/>
            <a:lumOff val="80000"/>
          </a:schemeClr>
        </a:solid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1100"/>
            <a:t>【</a:t>
          </a:r>
          <a:r>
            <a:rPr kumimoji="1" lang="ja-JP" altLang="en-US" sz="1100"/>
            <a:t>留意事項</a:t>
          </a:r>
          <a:r>
            <a:rPr kumimoji="1" lang="en-US" altLang="ja-JP" sz="1100"/>
            <a:t>】</a:t>
          </a:r>
        </a:p>
        <a:p>
          <a:r>
            <a:rPr kumimoji="1" lang="ja-JP" altLang="en-US" sz="1100">
              <a:solidFill>
                <a:sysClr val="windowText" lastClr="000000"/>
              </a:solidFill>
            </a:rPr>
            <a:t>・記載欄が足りない場合には適宜追加してください。</a:t>
          </a:r>
        </a:p>
        <a:p>
          <a:r>
            <a:rPr kumimoji="1" lang="ja-JP" altLang="en-US" sz="1100">
              <a:solidFill>
                <a:sysClr val="windowText" lastClr="000000"/>
              </a:solidFill>
            </a:rPr>
            <a:t>・法人名等が未定の場合は、確定する時期を備考欄に記載してください。</a:t>
          </a:r>
          <a:endParaRPr kumimoji="1" lang="en-US" altLang="ja-JP" sz="1100">
            <a:solidFill>
              <a:sysClr val="windowText" lastClr="000000"/>
            </a:solidFill>
          </a:endParaRPr>
        </a:p>
      </xdr:txBody>
    </xdr:sp>
    <xdr:clientData/>
  </xdr:oneCellAnchor>
</xdr:wsDr>
</file>

<file path=xl/drawings/drawing8.xml><?xml version="1.0" encoding="utf-8"?>
<xdr:wsDr xmlns:xdr="http://schemas.openxmlformats.org/drawingml/2006/spreadsheetDrawing" xmlns:a="http://schemas.openxmlformats.org/drawingml/2006/main">
  <xdr:oneCellAnchor>
    <xdr:from>
      <xdr:col>2</xdr:col>
      <xdr:colOff>8964</xdr:colOff>
      <xdr:row>3</xdr:row>
      <xdr:rowOff>8965</xdr:rowOff>
    </xdr:from>
    <xdr:ext cx="5190566" cy="1452282"/>
    <xdr:sp macro="" textlink="">
      <xdr:nvSpPr>
        <xdr:cNvPr id="2" name="テキスト ボックス 1"/>
        <xdr:cNvSpPr txBox="1"/>
      </xdr:nvSpPr>
      <xdr:spPr>
        <a:xfrm>
          <a:off x="1434352" y="699247"/>
          <a:ext cx="5190566" cy="1452282"/>
        </a:xfrm>
        <a:prstGeom prst="rect">
          <a:avLst/>
        </a:prstGeom>
        <a:solidFill>
          <a:schemeClr val="accent1">
            <a:lumMod val="20000"/>
            <a:lumOff val="80000"/>
          </a:schemeClr>
        </a:solid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1100"/>
            <a:t>【</a:t>
          </a:r>
          <a:r>
            <a:rPr kumimoji="1" lang="ja-JP" altLang="en-US" sz="1100"/>
            <a:t>留意事項</a:t>
          </a:r>
          <a:r>
            <a:rPr kumimoji="1" lang="en-US" altLang="ja-JP" sz="1100"/>
            <a:t>】</a:t>
          </a:r>
        </a:p>
        <a:p>
          <a:r>
            <a:rPr kumimoji="1" lang="ja-JP" altLang="en-US" sz="1100">
              <a:solidFill>
                <a:sysClr val="windowText" lastClr="000000"/>
              </a:solidFill>
            </a:rPr>
            <a:t>・記載欄が足りない場合には適宜追加してください。</a:t>
          </a:r>
        </a:p>
        <a:p>
          <a:r>
            <a:rPr kumimoji="1" lang="ja-JP" altLang="en-US" sz="1100">
              <a:solidFill>
                <a:sysClr val="windowText" lastClr="000000"/>
              </a:solidFill>
            </a:rPr>
            <a:t>・法人名等が未定の場合は、確定する時期を備考欄に記載してください。</a:t>
          </a:r>
          <a:endParaRPr kumimoji="1" lang="en-US" altLang="ja-JP" sz="1100">
            <a:solidFill>
              <a:sysClr val="windowText" lastClr="000000"/>
            </a:solidFill>
          </a:endParaRPr>
        </a:p>
      </xdr:txBody>
    </xdr:sp>
    <xdr:clientData/>
  </xdr:oneCellAnchor>
</xdr:wsDr>
</file>

<file path=xl/drawings/drawing9.xml><?xml version="1.0" encoding="utf-8"?>
<xdr:wsDr xmlns:xdr="http://schemas.openxmlformats.org/drawingml/2006/spreadsheetDrawing" xmlns:a="http://schemas.openxmlformats.org/drawingml/2006/main">
  <xdr:oneCellAnchor>
    <xdr:from>
      <xdr:col>3</xdr:col>
      <xdr:colOff>8964</xdr:colOff>
      <xdr:row>3</xdr:row>
      <xdr:rowOff>1</xdr:rowOff>
    </xdr:from>
    <xdr:ext cx="6212541" cy="1461246"/>
    <xdr:sp macro="" textlink="">
      <xdr:nvSpPr>
        <xdr:cNvPr id="2" name="テキスト ボックス 1"/>
        <xdr:cNvSpPr txBox="1"/>
      </xdr:nvSpPr>
      <xdr:spPr>
        <a:xfrm>
          <a:off x="1837764" y="690283"/>
          <a:ext cx="6212541" cy="1461246"/>
        </a:xfrm>
        <a:prstGeom prst="rect">
          <a:avLst/>
        </a:prstGeom>
        <a:solidFill>
          <a:schemeClr val="accent1">
            <a:lumMod val="20000"/>
            <a:lumOff val="80000"/>
          </a:schemeClr>
        </a:solid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1100"/>
            <a:t>【</a:t>
          </a:r>
          <a:r>
            <a:rPr kumimoji="1" lang="ja-JP" altLang="en-US" sz="1100"/>
            <a:t>留意事項</a:t>
          </a:r>
          <a:r>
            <a:rPr kumimoji="1" lang="en-US" altLang="ja-JP" sz="1100"/>
            <a:t>】</a:t>
          </a:r>
        </a:p>
        <a:p>
          <a:r>
            <a:rPr kumimoji="1" lang="ja-JP" altLang="en-US" sz="1100">
              <a:solidFill>
                <a:sysClr val="windowText" lastClr="000000"/>
              </a:solidFill>
            </a:rPr>
            <a:t>・記載欄が足りない場合には適宜追加してください。</a:t>
          </a:r>
        </a:p>
        <a:p>
          <a:r>
            <a:rPr kumimoji="1" lang="ja-JP" altLang="en-US" sz="1100">
              <a:solidFill>
                <a:sysClr val="windowText" lastClr="000000"/>
              </a:solidFill>
            </a:rPr>
            <a:t>・法人名等が未定の場合は、確定する時期を備考欄に記載してください。</a:t>
          </a:r>
          <a:endParaRPr kumimoji="1" lang="en-US" altLang="ja-JP" sz="1100">
            <a:solidFill>
              <a:sysClr val="windowText" lastClr="000000"/>
            </a:solidFill>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9.xml"/><Relationship Id="rId1" Type="http://schemas.openxmlformats.org/officeDocument/2006/relationships/printerSettings" Target="../printerSettings/printerSettings10.bin"/><Relationship Id="rId4" Type="http://schemas.openxmlformats.org/officeDocument/2006/relationships/comments" Target="../comments9.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0.xml"/><Relationship Id="rId1" Type="http://schemas.openxmlformats.org/officeDocument/2006/relationships/printerSettings" Target="../printerSettings/printerSettings11.bin"/><Relationship Id="rId4" Type="http://schemas.openxmlformats.org/officeDocument/2006/relationships/comments" Target="../comments10.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1.xml"/><Relationship Id="rId1" Type="http://schemas.openxmlformats.org/officeDocument/2006/relationships/printerSettings" Target="../printerSettings/printerSettings12.bin"/><Relationship Id="rId4" Type="http://schemas.openxmlformats.org/officeDocument/2006/relationships/comments" Target="../comments11.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2.xml"/><Relationship Id="rId1" Type="http://schemas.openxmlformats.org/officeDocument/2006/relationships/printerSettings" Target="../printerSettings/printerSettings13.bin"/><Relationship Id="rId4" Type="http://schemas.openxmlformats.org/officeDocument/2006/relationships/comments" Target="../comments12.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13.xml"/><Relationship Id="rId1" Type="http://schemas.openxmlformats.org/officeDocument/2006/relationships/printerSettings" Target="../printerSettings/printerSettings14.bin"/><Relationship Id="rId4" Type="http://schemas.openxmlformats.org/officeDocument/2006/relationships/comments" Target="../comments13.xm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7.bin"/><Relationship Id="rId4" Type="http://schemas.openxmlformats.org/officeDocument/2006/relationships/comments" Target="../comments6.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8.bin"/><Relationship Id="rId4" Type="http://schemas.openxmlformats.org/officeDocument/2006/relationships/comments" Target="../comments7.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9.bin"/><Relationship Id="rId4" Type="http://schemas.openxmlformats.org/officeDocument/2006/relationships/comments" Target="../comments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P38"/>
  <sheetViews>
    <sheetView showGridLines="0" view="pageBreakPreview" zoomScale="145" zoomScaleNormal="85" zoomScaleSheetLayoutView="145" workbookViewId="0">
      <pane xSplit="16" ySplit="4" topLeftCell="Q5" activePane="bottomRight" state="frozen"/>
      <selection pane="topRight" activeCell="N1" sqref="N1"/>
      <selection pane="bottomLeft" activeCell="A5" sqref="A5"/>
      <selection pane="bottomRight" activeCell="B1" sqref="B1"/>
    </sheetView>
  </sheetViews>
  <sheetFormatPr defaultRowHeight="10.8"/>
  <cols>
    <col min="1" max="1" width="3.19921875" style="30" customWidth="1"/>
    <col min="2" max="2" width="6.8984375" style="30" customWidth="1"/>
    <col min="3" max="16" width="9.69921875" style="30" customWidth="1"/>
    <col min="17" max="16384" width="8.796875" style="30"/>
  </cols>
  <sheetData>
    <row r="1" spans="1:16" ht="19.95" customHeight="1">
      <c r="A1" s="30" t="s">
        <v>320</v>
      </c>
      <c r="P1" s="31" t="s">
        <v>139</v>
      </c>
    </row>
    <row r="2" spans="1:16" ht="19.95" customHeight="1">
      <c r="A2" s="32"/>
      <c r="B2" s="33"/>
      <c r="C2" s="246" t="s">
        <v>140</v>
      </c>
      <c r="D2" s="247"/>
      <c r="E2" s="248"/>
      <c r="F2" s="249"/>
      <c r="G2" s="244" t="s">
        <v>141</v>
      </c>
      <c r="H2" s="244"/>
      <c r="I2" s="244"/>
      <c r="J2" s="270" t="s">
        <v>142</v>
      </c>
      <c r="K2" s="274" t="s">
        <v>143</v>
      </c>
      <c r="L2" s="274"/>
      <c r="M2" s="274"/>
      <c r="N2" s="264" t="s">
        <v>144</v>
      </c>
      <c r="O2" s="267" t="s">
        <v>145</v>
      </c>
      <c r="P2" s="34"/>
    </row>
    <row r="3" spans="1:16" ht="40.049999999999997" customHeight="1">
      <c r="A3" s="35"/>
      <c r="B3" s="36"/>
      <c r="C3" s="250" t="s">
        <v>146</v>
      </c>
      <c r="D3" s="251"/>
      <c r="E3" s="252"/>
      <c r="F3" s="253"/>
      <c r="G3" s="245" t="s">
        <v>147</v>
      </c>
      <c r="H3" s="245"/>
      <c r="I3" s="245"/>
      <c r="J3" s="271" t="s">
        <v>148</v>
      </c>
      <c r="K3" s="275" t="s">
        <v>149</v>
      </c>
      <c r="L3" s="276"/>
      <c r="M3" s="276"/>
      <c r="N3" s="265" t="s">
        <v>150</v>
      </c>
      <c r="O3" s="268" t="s">
        <v>151</v>
      </c>
      <c r="P3" s="37" t="s">
        <v>152</v>
      </c>
    </row>
    <row r="4" spans="1:16" ht="19.95" customHeight="1">
      <c r="A4" s="38" t="s">
        <v>153</v>
      </c>
      <c r="B4" s="39" t="s">
        <v>121</v>
      </c>
      <c r="C4" s="254" t="s">
        <v>154</v>
      </c>
      <c r="D4" s="255" t="s">
        <v>155</v>
      </c>
      <c r="E4" s="256" t="s">
        <v>316</v>
      </c>
      <c r="F4" s="257" t="s">
        <v>317</v>
      </c>
      <c r="G4" s="258" t="s">
        <v>156</v>
      </c>
      <c r="H4" s="259" t="s">
        <v>318</v>
      </c>
      <c r="I4" s="260" t="s">
        <v>319</v>
      </c>
      <c r="J4" s="272"/>
      <c r="K4" s="261" t="s">
        <v>157</v>
      </c>
      <c r="L4" s="262" t="s">
        <v>158</v>
      </c>
      <c r="M4" s="263" t="s">
        <v>159</v>
      </c>
      <c r="N4" s="266"/>
      <c r="O4" s="269"/>
      <c r="P4" s="40"/>
    </row>
    <row r="5" spans="1:16" ht="25.05" customHeight="1">
      <c r="A5" s="41">
        <v>1</v>
      </c>
      <c r="B5" s="42" t="s">
        <v>129</v>
      </c>
      <c r="C5" s="135">
        <f>SUMIFS('地密整備（様式１－１）'!$H:$H,'地密整備（様式１－１）'!$C:$C,集計表!B5)</f>
        <v>0</v>
      </c>
      <c r="D5" s="228">
        <f>SUMIFS('大規模修繕（様式１－２）'!$I:$I,'大規模修繕（様式１－２）'!$C:$C,集計表!B5)</f>
        <v>0</v>
      </c>
      <c r="E5" s="44">
        <f>SUMIFS('レッドゾーン（様式１－３）'!$H:$H,'レッドゾーン（様式１－３）'!$C:$C,集計表!B5)</f>
        <v>0</v>
      </c>
      <c r="F5" s="227">
        <f>SUMIFS('イエローゾーン（様式１－４）'!$H:$H,'イエローゾーン（様式１－４）'!$C:$C,集計表!B5)</f>
        <v>0</v>
      </c>
      <c r="G5" s="135">
        <f>SUMIFS('開設準備（様式２－１）'!$H:$H,'開設準備（様式２－１）'!$C:$C,集計表!B5)</f>
        <v>0</v>
      </c>
      <c r="H5" s="44">
        <f>SUMIFS('大規模修繕ロボット・ＩＣＴ導入（様式２－２）'!$I:$I,'大規模修繕ロボット・ＩＣＴ導入（様式２－２）'!$C:$C,集計表!B5)</f>
        <v>0</v>
      </c>
      <c r="I5" s="227">
        <f>SUMIFS('介護予防拠点（様式２－３）'!$G:$G,'介護予防拠点（様式２－３）'!$C:$C,集計表!B5)</f>
        <v>0</v>
      </c>
      <c r="J5" s="45">
        <f>SUMIFS('定期借地権（様式３）'!$M:$M,'定期借地権（様式３）'!$C:$C,集計表!B5)</f>
        <v>0</v>
      </c>
      <c r="K5" s="43">
        <f>SUMIFS('ユニット化改修等（様式４－１）'!$H:$H,'ユニット化改修等（様式４－１）'!$C:$C,集計表!B5)</f>
        <v>0</v>
      </c>
      <c r="L5" s="44">
        <f>SUMIFS('看取り（様式４－２）'!$H:$H,'看取り（様式４－２）'!$C:$C,集計表!B5)</f>
        <v>0</v>
      </c>
      <c r="M5" s="44">
        <f>SUMIFS('共生型（様式４－３）'!$H:$H,'共生型（様式４－３）'!$C:$C,集計表!B5)</f>
        <v>0</v>
      </c>
      <c r="N5" s="45">
        <f>SUMIFS('民有地マッチング（様式５）'!$H:$H,'民有地マッチング（様式５）'!$C:$C,集計表!B5)</f>
        <v>0</v>
      </c>
      <c r="O5" s="46">
        <f>SUMIFS('宿舎施設整備（様式６）'!$N:$N,'宿舎施設整備（様式６）'!$C:$C,集計表!B5)</f>
        <v>0</v>
      </c>
      <c r="P5" s="47">
        <f>SUM(C5:O5)</f>
        <v>0</v>
      </c>
    </row>
    <row r="6" spans="1:16" ht="25.05" customHeight="1">
      <c r="A6" s="48">
        <v>2</v>
      </c>
      <c r="B6" s="49" t="s">
        <v>131</v>
      </c>
      <c r="C6" s="237">
        <f>SUMIFS('地密整備（様式１－１）'!$H:$H,'地密整備（様式１－１）'!$C:$C,集計表!B6)</f>
        <v>0</v>
      </c>
      <c r="D6" s="229">
        <f>SUMIFS('大規模修繕（様式１－２）'!$I:$I,'大規模修繕（様式１－２）'!$C:$C,集計表!B6)</f>
        <v>0</v>
      </c>
      <c r="E6" s="242">
        <f>SUMIFS('レッドゾーン（様式１－３）'!$H:$H,'レッドゾーン（様式１－３）'!$C:$C,集計表!B6)</f>
        <v>0</v>
      </c>
      <c r="F6" s="243">
        <f>SUMIFS('イエローゾーン（様式１－４）'!$H:$H,'イエローゾーン（様式１－４）'!$C:$C,集計表!B6)</f>
        <v>0</v>
      </c>
      <c r="G6" s="136">
        <f>SUMIFS('開設準備（様式２－１）'!$H:$H,'開設準備（様式２－１）'!$C:$C,集計表!B6)</f>
        <v>0</v>
      </c>
      <c r="H6" s="242">
        <f>SUMIFS('大規模修繕ロボット・ＩＣＴ導入（様式２－２）'!$I:$I,'大規模修繕ロボット・ＩＣＴ導入（様式２－２）'!$C:$C,集計表!B6)</f>
        <v>0</v>
      </c>
      <c r="I6" s="243">
        <f>SUMIFS('介護予防拠点（様式２－３）'!$G:$G,'介護予防拠点（様式２－３）'!$C:$C,集計表!B6)</f>
        <v>0</v>
      </c>
      <c r="J6" s="53">
        <f>SUMIFS('定期借地権（様式３）'!$M:$M,'定期借地権（様式３）'!$C:$C,集計表!B6)</f>
        <v>0</v>
      </c>
      <c r="K6" s="50">
        <f>SUMIFS('ユニット化改修等（様式４－１）'!$H:$H,'ユニット化改修等（様式４－１）'!$C:$C,集計表!B6)</f>
        <v>0</v>
      </c>
      <c r="L6" s="52">
        <f>SUMIFS('看取り（様式４－２）'!$H:$H,'看取り（様式４－２）'!$C:$C,集計表!B6)</f>
        <v>0</v>
      </c>
      <c r="M6" s="51">
        <f>SUMIFS('共生型（様式４－３）'!$H:$H,'共生型（様式４－３）'!$C:$C,集計表!B6)</f>
        <v>0</v>
      </c>
      <c r="N6" s="53">
        <f>SUMIFS('民有地マッチング（様式５）'!$H:$H,'民有地マッチング（様式５）'!$C:$C,集計表!B6)</f>
        <v>0</v>
      </c>
      <c r="O6" s="54">
        <f>SUMIFS('宿舎施設整備（様式６）'!$N:$N,'宿舎施設整備（様式６）'!$C:$C,集計表!B6)</f>
        <v>0</v>
      </c>
      <c r="P6" s="55">
        <f>SUM(C6:O6)</f>
        <v>0</v>
      </c>
    </row>
    <row r="7" spans="1:16" ht="25.05" customHeight="1">
      <c r="A7" s="48">
        <v>3</v>
      </c>
      <c r="B7" s="49" t="s">
        <v>132</v>
      </c>
      <c r="C7" s="50">
        <f>SUMIFS('地密整備（様式１－１）'!$H:$H,'地密整備（様式１－１）'!$C:$C,集計表!B7)</f>
        <v>0</v>
      </c>
      <c r="D7" s="229">
        <f>SUMIFS('大規模修繕（様式１－２）'!$I:$I,'大規模修繕（様式１－２）'!$C:$C,集計表!B7)</f>
        <v>0</v>
      </c>
      <c r="E7" s="242">
        <f>SUMIFS('レッドゾーン（様式１－３）'!$H:$H,'レッドゾーン（様式１－３）'!$C:$C,集計表!B7)</f>
        <v>0</v>
      </c>
      <c r="F7" s="243">
        <f>SUMIFS('イエローゾーン（様式１－４）'!$H:$H,'イエローゾーン（様式１－４）'!$C:$C,集計表!B7)</f>
        <v>0</v>
      </c>
      <c r="G7" s="136">
        <f>SUMIFS('開設準備（様式２－１）'!$H:$H,'開設準備（様式２－１）'!$C:$C,集計表!B7)</f>
        <v>0</v>
      </c>
      <c r="H7" s="242">
        <f>SUMIFS('大規模修繕ロボット・ＩＣＴ導入（様式２－２）'!$I:$I,'大規模修繕ロボット・ＩＣＴ導入（様式２－２）'!$C:$C,集計表!B7)</f>
        <v>0</v>
      </c>
      <c r="I7" s="243">
        <f>SUMIFS('介護予防拠点（様式２－３）'!$G:$G,'介護予防拠点（様式２－３）'!$C:$C,集計表!B7)</f>
        <v>0</v>
      </c>
      <c r="J7" s="53">
        <f>SUMIFS('定期借地権（様式３）'!$M:$M,'定期借地権（様式３）'!$C:$C,集計表!B7)</f>
        <v>0</v>
      </c>
      <c r="K7" s="50">
        <f>SUMIFS('ユニット化改修等（様式４－１）'!$H:$H,'ユニット化改修等（様式４－１）'!$C:$C,集計表!B7)</f>
        <v>0</v>
      </c>
      <c r="L7" s="52">
        <f>SUMIFS('看取り（様式４－２）'!$H:$H,'看取り（様式４－２）'!$C:$C,集計表!B7)</f>
        <v>0</v>
      </c>
      <c r="M7" s="51">
        <f>SUMIFS('共生型（様式４－３）'!$H:$H,'共生型（様式４－３）'!$C:$C,集計表!B7)</f>
        <v>0</v>
      </c>
      <c r="N7" s="53">
        <f>SUMIFS('民有地マッチング（様式５）'!$H:$H,'民有地マッチング（様式５）'!$C:$C,集計表!B7)</f>
        <v>0</v>
      </c>
      <c r="O7" s="54">
        <f>SUMIFS('宿舎施設整備（様式６）'!$N:$N,'宿舎施設整備（様式６）'!$C:$C,集計表!B7)</f>
        <v>0</v>
      </c>
      <c r="P7" s="55">
        <f t="shared" ref="P7:P20" si="0">SUM(C7:O7)</f>
        <v>0</v>
      </c>
    </row>
    <row r="8" spans="1:16" ht="25.05" customHeight="1">
      <c r="A8" s="48">
        <v>4</v>
      </c>
      <c r="B8" s="49" t="s">
        <v>160</v>
      </c>
      <c r="C8" s="50">
        <f>SUMIFS('地密整備（様式１－１）'!$H:$H,'地密整備（様式１－１）'!$C:$C,集計表!B8)</f>
        <v>0</v>
      </c>
      <c r="D8" s="229">
        <f>SUMIFS('大規模修繕（様式１－２）'!$I:$I,'大規模修繕（様式１－２）'!$C:$C,集計表!B8)</f>
        <v>0</v>
      </c>
      <c r="E8" s="242">
        <f>SUMIFS('レッドゾーン（様式１－３）'!$H:$H,'レッドゾーン（様式１－３）'!$C:$C,集計表!B8)</f>
        <v>0</v>
      </c>
      <c r="F8" s="243">
        <f>SUMIFS('イエローゾーン（様式１－４）'!$H:$H,'イエローゾーン（様式１－４）'!$C:$C,集計表!B8)</f>
        <v>0</v>
      </c>
      <c r="G8" s="136">
        <f>SUMIFS('開設準備（様式２－１）'!$H:$H,'開設準備（様式２－１）'!$C:$C,集計表!B8)</f>
        <v>0</v>
      </c>
      <c r="H8" s="242">
        <f>SUMIFS('大規模修繕ロボット・ＩＣＴ導入（様式２－２）'!$I:$I,'大規模修繕ロボット・ＩＣＴ導入（様式２－２）'!$C:$C,集計表!B8)</f>
        <v>0</v>
      </c>
      <c r="I8" s="243">
        <f>SUMIFS('介護予防拠点（様式２－３）'!$G:$G,'介護予防拠点（様式２－３）'!$C:$C,集計表!B8)</f>
        <v>0</v>
      </c>
      <c r="J8" s="53">
        <f>SUMIFS('定期借地権（様式３）'!$M:$M,'定期借地権（様式３）'!$C:$C,集計表!B8)</f>
        <v>0</v>
      </c>
      <c r="K8" s="50">
        <f>SUMIFS('ユニット化改修等（様式４－１）'!$H:$H,'ユニット化改修等（様式４－１）'!$C:$C,集計表!B8)</f>
        <v>0</v>
      </c>
      <c r="L8" s="52">
        <f>SUMIFS('看取り（様式４－２）'!$H:$H,'看取り（様式４－２）'!$C:$C,集計表!B8)</f>
        <v>0</v>
      </c>
      <c r="M8" s="51">
        <f>SUMIFS('共生型（様式４－３）'!$H:$H,'共生型（様式４－３）'!$C:$C,集計表!B8)</f>
        <v>0</v>
      </c>
      <c r="N8" s="53">
        <f>SUMIFS('民有地マッチング（様式５）'!$H:$H,'民有地マッチング（様式５）'!$C:$C,集計表!B8)</f>
        <v>0</v>
      </c>
      <c r="O8" s="54">
        <f>SUMIFS('宿舎施設整備（様式６）'!$N:$N,'宿舎施設整備（様式６）'!$C:$C,集計表!B8)</f>
        <v>0</v>
      </c>
      <c r="P8" s="55">
        <f t="shared" si="0"/>
        <v>0</v>
      </c>
    </row>
    <row r="9" spans="1:16" ht="25.05" customHeight="1">
      <c r="A9" s="48">
        <v>5</v>
      </c>
      <c r="B9" s="49" t="s">
        <v>133</v>
      </c>
      <c r="C9" s="50">
        <f>SUMIFS('地密整備（様式１－１）'!$H:$H,'地密整備（様式１－１）'!$C:$C,集計表!B9)</f>
        <v>0</v>
      </c>
      <c r="D9" s="229">
        <f>SUMIFS('大規模修繕（様式１－２）'!$I:$I,'大規模修繕（様式１－２）'!$C:$C,集計表!B9)</f>
        <v>0</v>
      </c>
      <c r="E9" s="242">
        <f>SUMIFS('レッドゾーン（様式１－３）'!$H:$H,'レッドゾーン（様式１－３）'!$C:$C,集計表!B9)</f>
        <v>0</v>
      </c>
      <c r="F9" s="243">
        <f>SUMIFS('イエローゾーン（様式１－４）'!$H:$H,'イエローゾーン（様式１－４）'!$C:$C,集計表!B9)</f>
        <v>0</v>
      </c>
      <c r="G9" s="136">
        <f>SUMIFS('開設準備（様式２－１）'!$H:$H,'開設準備（様式２－１）'!$C:$C,集計表!B9)</f>
        <v>0</v>
      </c>
      <c r="H9" s="242">
        <f>SUMIFS('大規模修繕ロボット・ＩＣＴ導入（様式２－２）'!$I:$I,'大規模修繕ロボット・ＩＣＴ導入（様式２－２）'!$C:$C,集計表!B9)</f>
        <v>0</v>
      </c>
      <c r="I9" s="243">
        <f>SUMIFS('介護予防拠点（様式２－３）'!$G:$G,'介護予防拠点（様式２－３）'!$C:$C,集計表!B9)</f>
        <v>0</v>
      </c>
      <c r="J9" s="53">
        <f>SUMIFS('定期借地権（様式３）'!$M:$M,'定期借地権（様式３）'!$C:$C,集計表!B9)</f>
        <v>0</v>
      </c>
      <c r="K9" s="50">
        <f>SUMIFS('ユニット化改修等（様式４－１）'!$H:$H,'ユニット化改修等（様式４－１）'!$C:$C,集計表!B9)</f>
        <v>0</v>
      </c>
      <c r="L9" s="52">
        <f>SUMIFS('看取り（様式４－２）'!$H:$H,'看取り（様式４－２）'!$C:$C,集計表!B9)</f>
        <v>0</v>
      </c>
      <c r="M9" s="51">
        <f>SUMIFS('共生型（様式４－３）'!$H:$H,'共生型（様式４－３）'!$C:$C,集計表!B9)</f>
        <v>0</v>
      </c>
      <c r="N9" s="53">
        <f>SUMIFS('民有地マッチング（様式５）'!$H:$H,'民有地マッチング（様式５）'!$C:$C,集計表!B9)</f>
        <v>0</v>
      </c>
      <c r="O9" s="54">
        <f>SUMIFS('宿舎施設整備（様式６）'!$N:$N,'宿舎施設整備（様式６）'!$C:$C,集計表!B9)</f>
        <v>0</v>
      </c>
      <c r="P9" s="55">
        <f t="shared" si="0"/>
        <v>0</v>
      </c>
    </row>
    <row r="10" spans="1:16" ht="25.05" customHeight="1">
      <c r="A10" s="48">
        <v>6</v>
      </c>
      <c r="B10" s="49" t="s">
        <v>161</v>
      </c>
      <c r="C10" s="50">
        <f>SUMIFS('地密整備（様式１－１）'!$H:$H,'地密整備（様式１－１）'!$C:$C,集計表!B10)</f>
        <v>0</v>
      </c>
      <c r="D10" s="229">
        <f>SUMIFS('大規模修繕（様式１－２）'!$I:$I,'大規模修繕（様式１－２）'!$C:$C,集計表!B10)</f>
        <v>0</v>
      </c>
      <c r="E10" s="242">
        <f>SUMIFS('レッドゾーン（様式１－３）'!$H:$H,'レッドゾーン（様式１－３）'!$C:$C,集計表!B10)</f>
        <v>0</v>
      </c>
      <c r="F10" s="243">
        <f>SUMIFS('イエローゾーン（様式１－４）'!$H:$H,'イエローゾーン（様式１－４）'!$C:$C,集計表!B10)</f>
        <v>0</v>
      </c>
      <c r="G10" s="136">
        <f>SUMIFS('開設準備（様式２－１）'!$H:$H,'開設準備（様式２－１）'!$C:$C,集計表!B10)</f>
        <v>0</v>
      </c>
      <c r="H10" s="242">
        <f>SUMIFS('大規模修繕ロボット・ＩＣＴ導入（様式２－２）'!$I:$I,'大規模修繕ロボット・ＩＣＴ導入（様式２－２）'!$C:$C,集計表!B10)</f>
        <v>0</v>
      </c>
      <c r="I10" s="243">
        <f>SUMIFS('介護予防拠点（様式２－３）'!$G:$G,'介護予防拠点（様式２－３）'!$C:$C,集計表!B10)</f>
        <v>0</v>
      </c>
      <c r="J10" s="53">
        <f>SUMIFS('定期借地権（様式３）'!$M:$M,'定期借地権（様式３）'!$C:$C,集計表!B10)</f>
        <v>0</v>
      </c>
      <c r="K10" s="50">
        <f>SUMIFS('ユニット化改修等（様式４－１）'!$H:$H,'ユニット化改修等（様式４－１）'!$C:$C,集計表!B10)</f>
        <v>0</v>
      </c>
      <c r="L10" s="52">
        <f>SUMIFS('看取り（様式４－２）'!$H:$H,'看取り（様式４－２）'!$C:$C,集計表!B10)</f>
        <v>0</v>
      </c>
      <c r="M10" s="51">
        <f>SUMIFS('共生型（様式４－３）'!$H:$H,'共生型（様式４－３）'!$C:$C,集計表!B10)</f>
        <v>0</v>
      </c>
      <c r="N10" s="53">
        <f>SUMIFS('民有地マッチング（様式５）'!$H:$H,'民有地マッチング（様式５）'!$C:$C,集計表!B10)</f>
        <v>0</v>
      </c>
      <c r="O10" s="54">
        <f>SUMIFS('宿舎施設整備（様式６）'!$N:$N,'宿舎施設整備（様式６）'!$C:$C,集計表!B10)</f>
        <v>0</v>
      </c>
      <c r="P10" s="55">
        <f t="shared" si="0"/>
        <v>0</v>
      </c>
    </row>
    <row r="11" spans="1:16" ht="25.05" customHeight="1">
      <c r="A11" s="48">
        <v>7</v>
      </c>
      <c r="B11" s="49" t="s">
        <v>162</v>
      </c>
      <c r="C11" s="50">
        <f>SUMIFS('地密整備（様式１－１）'!$H:$H,'地密整備（様式１－１）'!$C:$C,集計表!B11)</f>
        <v>0</v>
      </c>
      <c r="D11" s="229">
        <f>SUMIFS('大規模修繕（様式１－２）'!$I:$I,'大規模修繕（様式１－２）'!$C:$C,集計表!B11)</f>
        <v>0</v>
      </c>
      <c r="E11" s="242">
        <f>SUMIFS('レッドゾーン（様式１－３）'!$H:$H,'レッドゾーン（様式１－３）'!$C:$C,集計表!B11)</f>
        <v>0</v>
      </c>
      <c r="F11" s="243">
        <f>SUMIFS('イエローゾーン（様式１－４）'!$H:$H,'イエローゾーン（様式１－４）'!$C:$C,集計表!B11)</f>
        <v>0</v>
      </c>
      <c r="G11" s="136">
        <f>SUMIFS('開設準備（様式２－１）'!$H:$H,'開設準備（様式２－１）'!$C:$C,集計表!B11)</f>
        <v>0</v>
      </c>
      <c r="H11" s="242">
        <f>SUMIFS('大規模修繕ロボット・ＩＣＴ導入（様式２－２）'!$I:$I,'大規模修繕ロボット・ＩＣＴ導入（様式２－２）'!$C:$C,集計表!B11)</f>
        <v>0</v>
      </c>
      <c r="I11" s="243">
        <f>SUMIFS('介護予防拠点（様式２－３）'!$G:$G,'介護予防拠点（様式２－３）'!$C:$C,集計表!B11)</f>
        <v>0</v>
      </c>
      <c r="J11" s="53">
        <f>SUMIFS('定期借地権（様式３）'!$M:$M,'定期借地権（様式３）'!$C:$C,集計表!B11)</f>
        <v>0</v>
      </c>
      <c r="K11" s="50">
        <f>SUMIFS('ユニット化改修等（様式４－１）'!$H:$H,'ユニット化改修等（様式４－１）'!$C:$C,集計表!B11)</f>
        <v>0</v>
      </c>
      <c r="L11" s="52">
        <f>SUMIFS('看取り（様式４－２）'!$H:$H,'看取り（様式４－２）'!$C:$C,集計表!B11)</f>
        <v>0</v>
      </c>
      <c r="M11" s="51">
        <f>SUMIFS('共生型（様式４－３）'!$H:$H,'共生型（様式４－３）'!$C:$C,集計表!B11)</f>
        <v>0</v>
      </c>
      <c r="N11" s="53">
        <f>SUMIFS('民有地マッチング（様式５）'!$H:$H,'民有地マッチング（様式５）'!$C:$C,集計表!B11)</f>
        <v>0</v>
      </c>
      <c r="O11" s="54">
        <f>SUMIFS('宿舎施設整備（様式６）'!$N:$N,'宿舎施設整備（様式６）'!$C:$C,集計表!B11)</f>
        <v>0</v>
      </c>
      <c r="P11" s="55">
        <f t="shared" si="0"/>
        <v>0</v>
      </c>
    </row>
    <row r="12" spans="1:16" ht="25.05" customHeight="1">
      <c r="A12" s="48">
        <v>8</v>
      </c>
      <c r="B12" s="49" t="s">
        <v>163</v>
      </c>
      <c r="C12" s="50">
        <f>SUMIFS('地密整備（様式１－１）'!$H:$H,'地密整備（様式１－１）'!$C:$C,集計表!B12)</f>
        <v>0</v>
      </c>
      <c r="D12" s="229">
        <f>SUMIFS('大規模修繕（様式１－２）'!$I:$I,'大規模修繕（様式１－２）'!$C:$C,集計表!B12)</f>
        <v>0</v>
      </c>
      <c r="E12" s="242">
        <f>SUMIFS('レッドゾーン（様式１－３）'!$H:$H,'レッドゾーン（様式１－３）'!$C:$C,集計表!B12)</f>
        <v>0</v>
      </c>
      <c r="F12" s="243">
        <f>SUMIFS('イエローゾーン（様式１－４）'!$H:$H,'イエローゾーン（様式１－４）'!$C:$C,集計表!B12)</f>
        <v>0</v>
      </c>
      <c r="G12" s="136">
        <f>SUMIFS('開設準備（様式２－１）'!$H:$H,'開設準備（様式２－１）'!$C:$C,集計表!B12)</f>
        <v>0</v>
      </c>
      <c r="H12" s="242">
        <f>SUMIFS('大規模修繕ロボット・ＩＣＴ導入（様式２－２）'!$I:$I,'大規模修繕ロボット・ＩＣＴ導入（様式２－２）'!$C:$C,集計表!B12)</f>
        <v>0</v>
      </c>
      <c r="I12" s="243">
        <f>SUMIFS('介護予防拠点（様式２－３）'!$G:$G,'介護予防拠点（様式２－３）'!$C:$C,集計表!B12)</f>
        <v>0</v>
      </c>
      <c r="J12" s="53">
        <f>SUMIFS('定期借地権（様式３）'!$M:$M,'定期借地権（様式３）'!$C:$C,集計表!B12)</f>
        <v>0</v>
      </c>
      <c r="K12" s="50">
        <f>SUMIFS('ユニット化改修等（様式４－１）'!$H:$H,'ユニット化改修等（様式４－１）'!$C:$C,集計表!B12)</f>
        <v>0</v>
      </c>
      <c r="L12" s="52">
        <f>SUMIFS('看取り（様式４－２）'!$H:$H,'看取り（様式４－２）'!$C:$C,集計表!B12)</f>
        <v>0</v>
      </c>
      <c r="M12" s="51">
        <f>SUMIFS('共生型（様式４－３）'!$H:$H,'共生型（様式４－３）'!$C:$C,集計表!B12)</f>
        <v>0</v>
      </c>
      <c r="N12" s="53">
        <f>SUMIFS('民有地マッチング（様式５）'!$H:$H,'民有地マッチング（様式５）'!$C:$C,集計表!B12)</f>
        <v>0</v>
      </c>
      <c r="O12" s="54">
        <f>SUMIFS('宿舎施設整備（様式６）'!$N:$N,'宿舎施設整備（様式６）'!$C:$C,集計表!B12)</f>
        <v>0</v>
      </c>
      <c r="P12" s="55">
        <f t="shared" si="0"/>
        <v>0</v>
      </c>
    </row>
    <row r="13" spans="1:16" ht="25.05" customHeight="1">
      <c r="A13" s="48">
        <v>9</v>
      </c>
      <c r="B13" s="49" t="s">
        <v>164</v>
      </c>
      <c r="C13" s="50">
        <f>SUMIFS('地密整備（様式１－１）'!$H:$H,'地密整備（様式１－１）'!$C:$C,集計表!B13)</f>
        <v>0</v>
      </c>
      <c r="D13" s="229">
        <f>SUMIFS('大規模修繕（様式１－２）'!$I:$I,'大規模修繕（様式１－２）'!$C:$C,集計表!B13)</f>
        <v>0</v>
      </c>
      <c r="E13" s="242">
        <f>SUMIFS('レッドゾーン（様式１－３）'!$H:$H,'レッドゾーン（様式１－３）'!$C:$C,集計表!B13)</f>
        <v>0</v>
      </c>
      <c r="F13" s="243">
        <f>SUMIFS('イエローゾーン（様式１－４）'!$H:$H,'イエローゾーン（様式１－４）'!$C:$C,集計表!B13)</f>
        <v>0</v>
      </c>
      <c r="G13" s="136">
        <f>SUMIFS('開設準備（様式２－１）'!$H:$H,'開設準備（様式２－１）'!$C:$C,集計表!B13)</f>
        <v>0</v>
      </c>
      <c r="H13" s="242">
        <f>SUMIFS('大規模修繕ロボット・ＩＣＴ導入（様式２－２）'!$I:$I,'大規模修繕ロボット・ＩＣＴ導入（様式２－２）'!$C:$C,集計表!B13)</f>
        <v>0</v>
      </c>
      <c r="I13" s="243">
        <f>SUMIFS('介護予防拠点（様式２－３）'!$G:$G,'介護予防拠点（様式２－３）'!$C:$C,集計表!B13)</f>
        <v>0</v>
      </c>
      <c r="J13" s="53">
        <f>SUMIFS('定期借地権（様式３）'!$M:$M,'定期借地権（様式３）'!$C:$C,集計表!B13)</f>
        <v>0</v>
      </c>
      <c r="K13" s="50">
        <f>SUMIFS('ユニット化改修等（様式４－１）'!$H:$H,'ユニット化改修等（様式４－１）'!$C:$C,集計表!B13)</f>
        <v>0</v>
      </c>
      <c r="L13" s="52">
        <f>SUMIFS('看取り（様式４－２）'!$H:$H,'看取り（様式４－２）'!$C:$C,集計表!B13)</f>
        <v>0</v>
      </c>
      <c r="M13" s="51">
        <f>SUMIFS('共生型（様式４－３）'!$H:$H,'共生型（様式４－３）'!$C:$C,集計表!B13)</f>
        <v>0</v>
      </c>
      <c r="N13" s="53">
        <f>SUMIFS('民有地マッチング（様式５）'!$H:$H,'民有地マッチング（様式５）'!$C:$C,集計表!B13)</f>
        <v>0</v>
      </c>
      <c r="O13" s="54">
        <f>SUMIFS('宿舎施設整備（様式６）'!$N:$N,'宿舎施設整備（様式６）'!$C:$C,集計表!B13)</f>
        <v>0</v>
      </c>
      <c r="P13" s="55">
        <f t="shared" ref="P13:P18" si="1">SUM(C13:O13)</f>
        <v>0</v>
      </c>
    </row>
    <row r="14" spans="1:16" ht="25.05" customHeight="1">
      <c r="A14" s="48">
        <v>10</v>
      </c>
      <c r="B14" s="49" t="s">
        <v>165</v>
      </c>
      <c r="C14" s="50">
        <f>SUMIFS('地密整備（様式１－１）'!$H:$H,'地密整備（様式１－１）'!$C:$C,集計表!B14)</f>
        <v>0</v>
      </c>
      <c r="D14" s="229">
        <f>SUMIFS('大規模修繕（様式１－２）'!$I:$I,'大規模修繕（様式１－２）'!$C:$C,集計表!B14)</f>
        <v>0</v>
      </c>
      <c r="E14" s="242">
        <f>SUMIFS('レッドゾーン（様式１－３）'!$H:$H,'レッドゾーン（様式１－３）'!$C:$C,集計表!B14)</f>
        <v>0</v>
      </c>
      <c r="F14" s="243">
        <f>SUMIFS('イエローゾーン（様式１－４）'!$H:$H,'イエローゾーン（様式１－４）'!$C:$C,集計表!B14)</f>
        <v>0</v>
      </c>
      <c r="G14" s="136">
        <f>SUMIFS('開設準備（様式２－１）'!$H:$H,'開設準備（様式２－１）'!$C:$C,集計表!B14)</f>
        <v>0</v>
      </c>
      <c r="H14" s="242">
        <f>SUMIFS('大規模修繕ロボット・ＩＣＴ導入（様式２－２）'!$I:$I,'大規模修繕ロボット・ＩＣＴ導入（様式２－２）'!$C:$C,集計表!B14)</f>
        <v>0</v>
      </c>
      <c r="I14" s="243">
        <f>SUMIFS('介護予防拠点（様式２－３）'!$G:$G,'介護予防拠点（様式２－３）'!$C:$C,集計表!B14)</f>
        <v>0</v>
      </c>
      <c r="J14" s="53">
        <f>SUMIFS('定期借地権（様式３）'!$M:$M,'定期借地権（様式３）'!$C:$C,集計表!B14)</f>
        <v>0</v>
      </c>
      <c r="K14" s="50">
        <f>SUMIFS('ユニット化改修等（様式４－１）'!$H:$H,'ユニット化改修等（様式４－１）'!$C:$C,集計表!B14)</f>
        <v>0</v>
      </c>
      <c r="L14" s="52">
        <f>SUMIFS('看取り（様式４－２）'!$H:$H,'看取り（様式４－２）'!$C:$C,集計表!B14)</f>
        <v>0</v>
      </c>
      <c r="M14" s="51">
        <f>SUMIFS('共生型（様式４－３）'!$H:$H,'共生型（様式４－３）'!$C:$C,集計表!B14)</f>
        <v>0</v>
      </c>
      <c r="N14" s="53">
        <f>SUMIFS('民有地マッチング（様式５）'!$H:$H,'民有地マッチング（様式５）'!$C:$C,集計表!B14)</f>
        <v>0</v>
      </c>
      <c r="O14" s="54">
        <f>SUMIFS('宿舎施設整備（様式６）'!$N:$N,'宿舎施設整備（様式６）'!$C:$C,集計表!B14)</f>
        <v>0</v>
      </c>
      <c r="P14" s="55">
        <f t="shared" si="1"/>
        <v>0</v>
      </c>
    </row>
    <row r="15" spans="1:16" ht="25.05" customHeight="1">
      <c r="A15" s="48">
        <v>11</v>
      </c>
      <c r="B15" s="49" t="s">
        <v>166</v>
      </c>
      <c r="C15" s="50">
        <f>SUMIFS('地密整備（様式１－１）'!$H:$H,'地密整備（様式１－１）'!$C:$C,集計表!B15)</f>
        <v>0</v>
      </c>
      <c r="D15" s="229">
        <f>SUMIFS('大規模修繕（様式１－２）'!$I:$I,'大規模修繕（様式１－２）'!$C:$C,集計表!B15)</f>
        <v>0</v>
      </c>
      <c r="E15" s="242">
        <f>SUMIFS('レッドゾーン（様式１－３）'!$H:$H,'レッドゾーン（様式１－３）'!$C:$C,集計表!B15)</f>
        <v>0</v>
      </c>
      <c r="F15" s="243">
        <f>SUMIFS('イエローゾーン（様式１－４）'!$H:$H,'イエローゾーン（様式１－４）'!$C:$C,集計表!B15)</f>
        <v>0</v>
      </c>
      <c r="G15" s="136">
        <f>SUMIFS('開設準備（様式２－１）'!$H:$H,'開設準備（様式２－１）'!$C:$C,集計表!B15)</f>
        <v>0</v>
      </c>
      <c r="H15" s="242">
        <f>SUMIFS('大規模修繕ロボット・ＩＣＴ導入（様式２－２）'!$I:$I,'大規模修繕ロボット・ＩＣＴ導入（様式２－２）'!$C:$C,集計表!B15)</f>
        <v>0</v>
      </c>
      <c r="I15" s="243">
        <f>SUMIFS('介護予防拠点（様式２－３）'!$G:$G,'介護予防拠点（様式２－３）'!$C:$C,集計表!B15)</f>
        <v>0</v>
      </c>
      <c r="J15" s="53">
        <f>SUMIFS('定期借地権（様式３）'!$M:$M,'定期借地権（様式３）'!$C:$C,集計表!B15)</f>
        <v>0</v>
      </c>
      <c r="K15" s="50">
        <f>SUMIFS('ユニット化改修等（様式４－１）'!$H:$H,'ユニット化改修等（様式４－１）'!$C:$C,集計表!B15)</f>
        <v>0</v>
      </c>
      <c r="L15" s="52">
        <f>SUMIFS('看取り（様式４－２）'!$H:$H,'看取り（様式４－２）'!$C:$C,集計表!B15)</f>
        <v>0</v>
      </c>
      <c r="M15" s="51">
        <f>SUMIFS('共生型（様式４－３）'!$H:$H,'共生型（様式４－３）'!$C:$C,集計表!B15)</f>
        <v>0</v>
      </c>
      <c r="N15" s="53">
        <f>SUMIFS('民有地マッチング（様式５）'!$H:$H,'民有地マッチング（様式５）'!$C:$C,集計表!B15)</f>
        <v>0</v>
      </c>
      <c r="O15" s="54">
        <f>SUMIFS('宿舎施設整備（様式６）'!$N:$N,'宿舎施設整備（様式６）'!$C:$C,集計表!B15)</f>
        <v>0</v>
      </c>
      <c r="P15" s="55">
        <f t="shared" si="1"/>
        <v>0</v>
      </c>
    </row>
    <row r="16" spans="1:16" ht="25.05" customHeight="1">
      <c r="A16" s="48">
        <v>12</v>
      </c>
      <c r="B16" s="49" t="s">
        <v>167</v>
      </c>
      <c r="C16" s="50">
        <f>SUMIFS('地密整備（様式１－１）'!$H:$H,'地密整備（様式１－１）'!$C:$C,集計表!B16)</f>
        <v>0</v>
      </c>
      <c r="D16" s="229">
        <f>SUMIFS('大規模修繕（様式１－２）'!$I:$I,'大規模修繕（様式１－２）'!$C:$C,集計表!B16)</f>
        <v>0</v>
      </c>
      <c r="E16" s="242">
        <f>SUMIFS('レッドゾーン（様式１－３）'!$H:$H,'レッドゾーン（様式１－３）'!$C:$C,集計表!B16)</f>
        <v>0</v>
      </c>
      <c r="F16" s="243">
        <f>SUMIFS('イエローゾーン（様式１－４）'!$H:$H,'イエローゾーン（様式１－４）'!$C:$C,集計表!B16)</f>
        <v>0</v>
      </c>
      <c r="G16" s="136">
        <f>SUMIFS('開設準備（様式２－１）'!$H:$H,'開設準備（様式２－１）'!$C:$C,集計表!B16)</f>
        <v>0</v>
      </c>
      <c r="H16" s="242">
        <f>SUMIFS('大規模修繕ロボット・ＩＣＴ導入（様式２－２）'!$I:$I,'大規模修繕ロボット・ＩＣＴ導入（様式２－２）'!$C:$C,集計表!B16)</f>
        <v>0</v>
      </c>
      <c r="I16" s="243">
        <f>SUMIFS('介護予防拠点（様式２－３）'!$G:$G,'介護予防拠点（様式２－３）'!$C:$C,集計表!B16)</f>
        <v>0</v>
      </c>
      <c r="J16" s="53">
        <f>SUMIFS('定期借地権（様式３）'!$M:$M,'定期借地権（様式３）'!$C:$C,集計表!B16)</f>
        <v>0</v>
      </c>
      <c r="K16" s="50">
        <f>SUMIFS('ユニット化改修等（様式４－１）'!$H:$H,'ユニット化改修等（様式４－１）'!$C:$C,集計表!B16)</f>
        <v>0</v>
      </c>
      <c r="L16" s="52">
        <f>SUMIFS('看取り（様式４－２）'!$H:$H,'看取り（様式４－２）'!$C:$C,集計表!B16)</f>
        <v>0</v>
      </c>
      <c r="M16" s="51">
        <f>SUMIFS('共生型（様式４－３）'!$H:$H,'共生型（様式４－３）'!$C:$C,集計表!B16)</f>
        <v>0</v>
      </c>
      <c r="N16" s="53">
        <f>SUMIFS('民有地マッチング（様式５）'!$H:$H,'民有地マッチング（様式５）'!$C:$C,集計表!B16)</f>
        <v>0</v>
      </c>
      <c r="O16" s="54">
        <f>SUMIFS('宿舎施設整備（様式６）'!$N:$N,'宿舎施設整備（様式６）'!$C:$C,集計表!B16)</f>
        <v>0</v>
      </c>
      <c r="P16" s="55">
        <f t="shared" si="1"/>
        <v>0</v>
      </c>
    </row>
    <row r="17" spans="1:16" ht="25.05" customHeight="1">
      <c r="A17" s="48">
        <v>13</v>
      </c>
      <c r="B17" s="49" t="s">
        <v>168</v>
      </c>
      <c r="C17" s="50">
        <f>SUMIFS('地密整備（様式１－１）'!$H:$H,'地密整備（様式１－１）'!$C:$C,集計表!B17)</f>
        <v>0</v>
      </c>
      <c r="D17" s="229">
        <f>SUMIFS('大規模修繕（様式１－２）'!$I:$I,'大規模修繕（様式１－２）'!$C:$C,集計表!B17)</f>
        <v>0</v>
      </c>
      <c r="E17" s="242">
        <f>SUMIFS('レッドゾーン（様式１－３）'!$H:$H,'レッドゾーン（様式１－３）'!$C:$C,集計表!B17)</f>
        <v>0</v>
      </c>
      <c r="F17" s="243">
        <f>SUMIFS('イエローゾーン（様式１－４）'!$H:$H,'イエローゾーン（様式１－４）'!$C:$C,集計表!B17)</f>
        <v>0</v>
      </c>
      <c r="G17" s="136">
        <f>SUMIFS('開設準備（様式２－１）'!$H:$H,'開設準備（様式２－１）'!$C:$C,集計表!B17)</f>
        <v>0</v>
      </c>
      <c r="H17" s="242">
        <f>SUMIFS('大規模修繕ロボット・ＩＣＴ導入（様式２－２）'!$I:$I,'大規模修繕ロボット・ＩＣＴ導入（様式２－２）'!$C:$C,集計表!B17)</f>
        <v>0</v>
      </c>
      <c r="I17" s="243">
        <f>SUMIFS('介護予防拠点（様式２－３）'!$G:$G,'介護予防拠点（様式２－３）'!$C:$C,集計表!B17)</f>
        <v>0</v>
      </c>
      <c r="J17" s="53">
        <f>SUMIFS('定期借地権（様式３）'!$M:$M,'定期借地権（様式３）'!$C:$C,集計表!B17)</f>
        <v>0</v>
      </c>
      <c r="K17" s="50">
        <f>SUMIFS('ユニット化改修等（様式４－１）'!$H:$H,'ユニット化改修等（様式４－１）'!$C:$C,集計表!B17)</f>
        <v>0</v>
      </c>
      <c r="L17" s="52">
        <f>SUMIFS('看取り（様式４－２）'!$H:$H,'看取り（様式４－２）'!$C:$C,集計表!B17)</f>
        <v>0</v>
      </c>
      <c r="M17" s="51">
        <f>SUMIFS('共生型（様式４－３）'!$H:$H,'共生型（様式４－３）'!$C:$C,集計表!B17)</f>
        <v>0</v>
      </c>
      <c r="N17" s="53">
        <f>SUMIFS('民有地マッチング（様式５）'!$H:$H,'民有地マッチング（様式５）'!$C:$C,集計表!B17)</f>
        <v>0</v>
      </c>
      <c r="O17" s="54">
        <f>SUMIFS('宿舎施設整備（様式６）'!$N:$N,'宿舎施設整備（様式６）'!$C:$C,集計表!B17)</f>
        <v>0</v>
      </c>
      <c r="P17" s="55">
        <f t="shared" si="1"/>
        <v>0</v>
      </c>
    </row>
    <row r="18" spans="1:16" ht="25.05" customHeight="1">
      <c r="A18" s="48">
        <v>14</v>
      </c>
      <c r="B18" s="49" t="s">
        <v>169</v>
      </c>
      <c r="C18" s="50">
        <f>SUMIFS('地密整備（様式１－１）'!$H:$H,'地密整備（様式１－１）'!$C:$C,集計表!B18)</f>
        <v>0</v>
      </c>
      <c r="D18" s="229">
        <f>SUMIFS('大規模修繕（様式１－２）'!$I:$I,'大規模修繕（様式１－２）'!$C:$C,集計表!B18)</f>
        <v>0</v>
      </c>
      <c r="E18" s="242">
        <f>SUMIFS('レッドゾーン（様式１－３）'!$H:$H,'レッドゾーン（様式１－３）'!$C:$C,集計表!B18)</f>
        <v>0</v>
      </c>
      <c r="F18" s="243">
        <f>SUMIFS('イエローゾーン（様式１－４）'!$H:$H,'イエローゾーン（様式１－４）'!$C:$C,集計表!B18)</f>
        <v>0</v>
      </c>
      <c r="G18" s="136">
        <f>SUMIFS('開設準備（様式２－１）'!$H:$H,'開設準備（様式２－１）'!$C:$C,集計表!B18)</f>
        <v>0</v>
      </c>
      <c r="H18" s="242">
        <f>SUMIFS('大規模修繕ロボット・ＩＣＴ導入（様式２－２）'!$I:$I,'大規模修繕ロボット・ＩＣＴ導入（様式２－２）'!$C:$C,集計表!B18)</f>
        <v>0</v>
      </c>
      <c r="I18" s="243">
        <f>SUMIFS('介護予防拠点（様式２－３）'!$G:$G,'介護予防拠点（様式２－３）'!$C:$C,集計表!B18)</f>
        <v>0</v>
      </c>
      <c r="J18" s="53">
        <f>SUMIFS('定期借地権（様式３）'!$M:$M,'定期借地権（様式３）'!$C:$C,集計表!B18)</f>
        <v>0</v>
      </c>
      <c r="K18" s="50">
        <f>SUMIFS('ユニット化改修等（様式４－１）'!$H:$H,'ユニット化改修等（様式４－１）'!$C:$C,集計表!B18)</f>
        <v>0</v>
      </c>
      <c r="L18" s="52">
        <f>SUMIFS('看取り（様式４－２）'!$H:$H,'看取り（様式４－２）'!$C:$C,集計表!B18)</f>
        <v>0</v>
      </c>
      <c r="M18" s="51">
        <f>SUMIFS('共生型（様式４－３）'!$H:$H,'共生型（様式４－３）'!$C:$C,集計表!B18)</f>
        <v>0</v>
      </c>
      <c r="N18" s="53">
        <f>SUMIFS('民有地マッチング（様式５）'!$H:$H,'民有地マッチング（様式５）'!$C:$C,集計表!B18)</f>
        <v>0</v>
      </c>
      <c r="O18" s="54">
        <f>SUMIFS('宿舎施設整備（様式６）'!$N:$N,'宿舎施設整備（様式６）'!$C:$C,集計表!B18)</f>
        <v>0</v>
      </c>
      <c r="P18" s="55">
        <f t="shared" si="1"/>
        <v>0</v>
      </c>
    </row>
    <row r="19" spans="1:16" ht="25.05" customHeight="1">
      <c r="A19" s="48">
        <v>15</v>
      </c>
      <c r="B19" s="49" t="s">
        <v>170</v>
      </c>
      <c r="C19" s="50">
        <f>SUMIFS('地密整備（様式１－１）'!$H:$H,'地密整備（様式１－１）'!$C:$C,集計表!B19)</f>
        <v>0</v>
      </c>
      <c r="D19" s="229">
        <f>SUMIFS('大規模修繕（様式１－２）'!$I:$I,'大規模修繕（様式１－２）'!$C:$C,集計表!B19)</f>
        <v>0</v>
      </c>
      <c r="E19" s="242">
        <f>SUMIFS('レッドゾーン（様式１－３）'!$H:$H,'レッドゾーン（様式１－３）'!$C:$C,集計表!B19)</f>
        <v>0</v>
      </c>
      <c r="F19" s="243">
        <f>SUMIFS('イエローゾーン（様式１－４）'!$H:$H,'イエローゾーン（様式１－４）'!$C:$C,集計表!B19)</f>
        <v>0</v>
      </c>
      <c r="G19" s="136">
        <f>SUMIFS('開設準備（様式２－１）'!$H:$H,'開設準備（様式２－１）'!$C:$C,集計表!B19)</f>
        <v>0</v>
      </c>
      <c r="H19" s="242">
        <f>SUMIFS('大規模修繕ロボット・ＩＣＴ導入（様式２－２）'!$I:$I,'大規模修繕ロボット・ＩＣＴ導入（様式２－２）'!$C:$C,集計表!B19)</f>
        <v>0</v>
      </c>
      <c r="I19" s="243">
        <f>SUMIFS('介護予防拠点（様式２－３）'!$G:$G,'介護予防拠点（様式２－３）'!$C:$C,集計表!B19)</f>
        <v>0</v>
      </c>
      <c r="J19" s="53">
        <f>SUMIFS('定期借地権（様式３）'!$M:$M,'定期借地権（様式３）'!$C:$C,集計表!B19)</f>
        <v>0</v>
      </c>
      <c r="K19" s="50">
        <f>SUMIFS('ユニット化改修等（様式４－１）'!$H:$H,'ユニット化改修等（様式４－１）'!$C:$C,集計表!B19)</f>
        <v>0</v>
      </c>
      <c r="L19" s="52">
        <f>SUMIFS('看取り（様式４－２）'!$H:$H,'看取り（様式４－２）'!$C:$C,集計表!B19)</f>
        <v>0</v>
      </c>
      <c r="M19" s="51">
        <f>SUMIFS('共生型（様式４－３）'!$H:$H,'共生型（様式４－３）'!$C:$C,集計表!B19)</f>
        <v>0</v>
      </c>
      <c r="N19" s="53">
        <f>SUMIFS('民有地マッチング（様式５）'!$H:$H,'民有地マッチング（様式５）'!$C:$C,集計表!B19)</f>
        <v>0</v>
      </c>
      <c r="O19" s="54">
        <f>SUMIFS('宿舎施設整備（様式６）'!$N:$N,'宿舎施設整備（様式６）'!$C:$C,集計表!B19)</f>
        <v>0</v>
      </c>
      <c r="P19" s="55">
        <f t="shared" si="0"/>
        <v>0</v>
      </c>
    </row>
    <row r="20" spans="1:16" ht="25.05" customHeight="1">
      <c r="A20" s="48">
        <v>16</v>
      </c>
      <c r="B20" s="49" t="s">
        <v>171</v>
      </c>
      <c r="C20" s="50">
        <f>SUMIFS('地密整備（様式１－１）'!$H:$H,'地密整備（様式１－１）'!$C:$C,集計表!B20)</f>
        <v>0</v>
      </c>
      <c r="D20" s="229">
        <f>SUMIFS('大規模修繕（様式１－２）'!$I:$I,'大規模修繕（様式１－２）'!$C:$C,集計表!B20)</f>
        <v>0</v>
      </c>
      <c r="E20" s="242">
        <f>SUMIFS('レッドゾーン（様式１－３）'!$H:$H,'レッドゾーン（様式１－３）'!$C:$C,集計表!B20)</f>
        <v>0</v>
      </c>
      <c r="F20" s="243">
        <f>SUMIFS('イエローゾーン（様式１－４）'!$H:$H,'イエローゾーン（様式１－４）'!$C:$C,集計表!B20)</f>
        <v>0</v>
      </c>
      <c r="G20" s="136">
        <f>SUMIFS('開設準備（様式２－１）'!$H:$H,'開設準備（様式２－１）'!$C:$C,集計表!B20)</f>
        <v>0</v>
      </c>
      <c r="H20" s="242">
        <f>SUMIFS('大規模修繕ロボット・ＩＣＴ導入（様式２－２）'!$I:$I,'大規模修繕ロボット・ＩＣＴ導入（様式２－２）'!$C:$C,集計表!B20)</f>
        <v>0</v>
      </c>
      <c r="I20" s="243">
        <f>SUMIFS('介護予防拠点（様式２－３）'!$G:$G,'介護予防拠点（様式２－３）'!$C:$C,集計表!B20)</f>
        <v>0</v>
      </c>
      <c r="J20" s="53">
        <f>SUMIFS('定期借地権（様式３）'!$M:$M,'定期借地権（様式３）'!$C:$C,集計表!B20)</f>
        <v>0</v>
      </c>
      <c r="K20" s="50">
        <f>SUMIFS('ユニット化改修等（様式４－１）'!$H:$H,'ユニット化改修等（様式４－１）'!$C:$C,集計表!B20)</f>
        <v>0</v>
      </c>
      <c r="L20" s="52">
        <f>SUMIFS('看取り（様式４－２）'!$H:$H,'看取り（様式４－２）'!$C:$C,集計表!B20)</f>
        <v>0</v>
      </c>
      <c r="M20" s="51">
        <f>SUMIFS('共生型（様式４－３）'!$H:$H,'共生型（様式４－３）'!$C:$C,集計表!B20)</f>
        <v>0</v>
      </c>
      <c r="N20" s="53">
        <f>SUMIFS('民有地マッチング（様式５）'!$H:$H,'民有地マッチング（様式５）'!$C:$C,集計表!B20)</f>
        <v>0</v>
      </c>
      <c r="O20" s="54">
        <f>SUMIFS('宿舎施設整備（様式６）'!$N:$N,'宿舎施設整備（様式６）'!$C:$C,集計表!B20)</f>
        <v>0</v>
      </c>
      <c r="P20" s="55">
        <f t="shared" si="0"/>
        <v>0</v>
      </c>
    </row>
    <row r="21" spans="1:16" ht="25.05" customHeight="1">
      <c r="A21" s="48">
        <v>17</v>
      </c>
      <c r="B21" s="49" t="s">
        <v>172</v>
      </c>
      <c r="C21" s="50">
        <f>SUMIFS('地密整備（様式１－１）'!$H:$H,'地密整備（様式１－１）'!$C:$C,集計表!B21)</f>
        <v>0</v>
      </c>
      <c r="D21" s="229">
        <f>SUMIFS('大規模修繕（様式１－２）'!$I:$I,'大規模修繕（様式１－２）'!$C:$C,集計表!B21)</f>
        <v>0</v>
      </c>
      <c r="E21" s="242">
        <f>SUMIFS('レッドゾーン（様式１－３）'!$H:$H,'レッドゾーン（様式１－３）'!$C:$C,集計表!B21)</f>
        <v>0</v>
      </c>
      <c r="F21" s="243">
        <f>SUMIFS('イエローゾーン（様式１－４）'!$H:$H,'イエローゾーン（様式１－４）'!$C:$C,集計表!B21)</f>
        <v>0</v>
      </c>
      <c r="G21" s="136">
        <f>SUMIFS('開設準備（様式２－１）'!$H:$H,'開設準備（様式２－１）'!$C:$C,集計表!B21)</f>
        <v>0</v>
      </c>
      <c r="H21" s="242">
        <f>SUMIFS('大規模修繕ロボット・ＩＣＴ導入（様式２－２）'!$I:$I,'大規模修繕ロボット・ＩＣＴ導入（様式２－２）'!$C:$C,集計表!B21)</f>
        <v>0</v>
      </c>
      <c r="I21" s="243">
        <f>SUMIFS('介護予防拠点（様式２－３）'!$G:$G,'介護予防拠点（様式２－３）'!$C:$C,集計表!B21)</f>
        <v>0</v>
      </c>
      <c r="J21" s="53">
        <f>SUMIFS('定期借地権（様式３）'!$M:$M,'定期借地権（様式３）'!$C:$C,集計表!B21)</f>
        <v>0</v>
      </c>
      <c r="K21" s="50">
        <f>SUMIFS('ユニット化改修等（様式４－１）'!$H:$H,'ユニット化改修等（様式４－１）'!$C:$C,集計表!B21)</f>
        <v>0</v>
      </c>
      <c r="L21" s="52">
        <f>SUMIFS('看取り（様式４－２）'!$H:$H,'看取り（様式４－２）'!$C:$C,集計表!B21)</f>
        <v>0</v>
      </c>
      <c r="M21" s="51">
        <f>SUMIFS('共生型（様式４－３）'!$H:$H,'共生型（様式４－３）'!$C:$C,集計表!B21)</f>
        <v>0</v>
      </c>
      <c r="N21" s="53">
        <f>SUMIFS('民有地マッチング（様式５）'!$H:$H,'民有地マッチング（様式５）'!$C:$C,集計表!B21)</f>
        <v>0</v>
      </c>
      <c r="O21" s="54">
        <f>SUMIFS('宿舎施設整備（様式６）'!$N:$N,'宿舎施設整備（様式６）'!$C:$C,集計表!B21)</f>
        <v>0</v>
      </c>
      <c r="P21" s="55">
        <f t="shared" ref="P21:P36" si="2">SUM(C21:O21)</f>
        <v>0</v>
      </c>
    </row>
    <row r="22" spans="1:16" ht="25.05" customHeight="1">
      <c r="A22" s="48">
        <v>18</v>
      </c>
      <c r="B22" s="49" t="s">
        <v>173</v>
      </c>
      <c r="C22" s="50">
        <f>SUMIFS('地密整備（様式１－１）'!$H:$H,'地密整備（様式１－１）'!$C:$C,集計表!B22)</f>
        <v>0</v>
      </c>
      <c r="D22" s="229">
        <f>SUMIFS('大規模修繕（様式１－２）'!$I:$I,'大規模修繕（様式１－２）'!$C:$C,集計表!B22)</f>
        <v>0</v>
      </c>
      <c r="E22" s="242">
        <f>SUMIFS('レッドゾーン（様式１－３）'!$H:$H,'レッドゾーン（様式１－３）'!$C:$C,集計表!B22)</f>
        <v>0</v>
      </c>
      <c r="F22" s="243">
        <f>SUMIFS('イエローゾーン（様式１－４）'!$H:$H,'イエローゾーン（様式１－４）'!$C:$C,集計表!B22)</f>
        <v>0</v>
      </c>
      <c r="G22" s="136">
        <f>SUMIFS('開設準備（様式２－１）'!$H:$H,'開設準備（様式２－１）'!$C:$C,集計表!B22)</f>
        <v>0</v>
      </c>
      <c r="H22" s="242">
        <f>SUMIFS('大規模修繕ロボット・ＩＣＴ導入（様式２－２）'!$I:$I,'大規模修繕ロボット・ＩＣＴ導入（様式２－２）'!$C:$C,集計表!B22)</f>
        <v>0</v>
      </c>
      <c r="I22" s="243">
        <f>SUMIFS('介護予防拠点（様式２－３）'!$G:$G,'介護予防拠点（様式２－３）'!$C:$C,集計表!B22)</f>
        <v>0</v>
      </c>
      <c r="J22" s="53">
        <f>SUMIFS('定期借地権（様式３）'!$M:$M,'定期借地権（様式３）'!$C:$C,集計表!B22)</f>
        <v>0</v>
      </c>
      <c r="K22" s="50">
        <f>SUMIFS('ユニット化改修等（様式４－１）'!$H:$H,'ユニット化改修等（様式４－１）'!$C:$C,集計表!B22)</f>
        <v>0</v>
      </c>
      <c r="L22" s="52">
        <f>SUMIFS('看取り（様式４－２）'!$H:$H,'看取り（様式４－２）'!$C:$C,集計表!B22)</f>
        <v>0</v>
      </c>
      <c r="M22" s="51">
        <f>SUMIFS('共生型（様式４－３）'!$H:$H,'共生型（様式４－３）'!$C:$C,集計表!B22)</f>
        <v>0</v>
      </c>
      <c r="N22" s="53">
        <f>SUMIFS('民有地マッチング（様式５）'!$H:$H,'民有地マッチング（様式５）'!$C:$C,集計表!B22)</f>
        <v>0</v>
      </c>
      <c r="O22" s="54">
        <f>SUMIFS('宿舎施設整備（様式６）'!$N:$N,'宿舎施設整備（様式６）'!$C:$C,集計表!B22)</f>
        <v>0</v>
      </c>
      <c r="P22" s="55">
        <f t="shared" si="2"/>
        <v>0</v>
      </c>
    </row>
    <row r="23" spans="1:16" ht="25.05" customHeight="1">
      <c r="A23" s="48">
        <v>19</v>
      </c>
      <c r="B23" s="49" t="s">
        <v>174</v>
      </c>
      <c r="C23" s="50">
        <f>SUMIFS('地密整備（様式１－１）'!$H:$H,'地密整備（様式１－１）'!$C:$C,集計表!B23)</f>
        <v>0</v>
      </c>
      <c r="D23" s="229">
        <f>SUMIFS('大規模修繕（様式１－２）'!$I:$I,'大規模修繕（様式１－２）'!$C:$C,集計表!B23)</f>
        <v>0</v>
      </c>
      <c r="E23" s="242">
        <f>SUMIFS('レッドゾーン（様式１－３）'!$H:$H,'レッドゾーン（様式１－３）'!$C:$C,集計表!B23)</f>
        <v>0</v>
      </c>
      <c r="F23" s="243">
        <f>SUMIFS('イエローゾーン（様式１－４）'!$H:$H,'イエローゾーン（様式１－４）'!$C:$C,集計表!B23)</f>
        <v>0</v>
      </c>
      <c r="G23" s="136">
        <f>SUMIFS('開設準備（様式２－１）'!$H:$H,'開設準備（様式２－１）'!$C:$C,集計表!B23)</f>
        <v>0</v>
      </c>
      <c r="H23" s="242">
        <f>SUMIFS('大規模修繕ロボット・ＩＣＴ導入（様式２－２）'!$I:$I,'大規模修繕ロボット・ＩＣＴ導入（様式２－２）'!$C:$C,集計表!B23)</f>
        <v>0</v>
      </c>
      <c r="I23" s="243">
        <f>SUMIFS('介護予防拠点（様式２－３）'!$G:$G,'介護予防拠点（様式２－３）'!$C:$C,集計表!B23)</f>
        <v>0</v>
      </c>
      <c r="J23" s="53">
        <f>SUMIFS('定期借地権（様式３）'!$M:$M,'定期借地権（様式３）'!$C:$C,集計表!B23)</f>
        <v>0</v>
      </c>
      <c r="K23" s="50">
        <f>SUMIFS('ユニット化改修等（様式４－１）'!$H:$H,'ユニット化改修等（様式４－１）'!$C:$C,集計表!B23)</f>
        <v>0</v>
      </c>
      <c r="L23" s="52">
        <f>SUMIFS('看取り（様式４－２）'!$H:$H,'看取り（様式４－２）'!$C:$C,集計表!B23)</f>
        <v>0</v>
      </c>
      <c r="M23" s="51">
        <f>SUMIFS('共生型（様式４－３）'!$H:$H,'共生型（様式４－３）'!$C:$C,集計表!B23)</f>
        <v>0</v>
      </c>
      <c r="N23" s="53">
        <f>SUMIFS('民有地マッチング（様式５）'!$H:$H,'民有地マッチング（様式５）'!$C:$C,集計表!B23)</f>
        <v>0</v>
      </c>
      <c r="O23" s="54">
        <f>SUMIFS('宿舎施設整備（様式６）'!$N:$N,'宿舎施設整備（様式６）'!$C:$C,集計表!B23)</f>
        <v>0</v>
      </c>
      <c r="P23" s="55">
        <f t="shared" si="2"/>
        <v>0</v>
      </c>
    </row>
    <row r="24" spans="1:16" ht="25.05" customHeight="1">
      <c r="A24" s="48">
        <v>20</v>
      </c>
      <c r="B24" s="49" t="s">
        <v>175</v>
      </c>
      <c r="C24" s="50">
        <f>SUMIFS('地密整備（様式１－１）'!$H:$H,'地密整備（様式１－１）'!$C:$C,集計表!B24)</f>
        <v>0</v>
      </c>
      <c r="D24" s="229">
        <f>SUMIFS('大規模修繕（様式１－２）'!$I:$I,'大規模修繕（様式１－２）'!$C:$C,集計表!B24)</f>
        <v>0</v>
      </c>
      <c r="E24" s="242">
        <f>SUMIFS('レッドゾーン（様式１－３）'!$H:$H,'レッドゾーン（様式１－３）'!$C:$C,集計表!B24)</f>
        <v>0</v>
      </c>
      <c r="F24" s="243">
        <f>SUMIFS('イエローゾーン（様式１－４）'!$H:$H,'イエローゾーン（様式１－４）'!$C:$C,集計表!B24)</f>
        <v>0</v>
      </c>
      <c r="G24" s="136">
        <f>SUMIFS('開設準備（様式２－１）'!$H:$H,'開設準備（様式２－１）'!$C:$C,集計表!B24)</f>
        <v>0</v>
      </c>
      <c r="H24" s="242">
        <f>SUMIFS('大規模修繕ロボット・ＩＣＴ導入（様式２－２）'!$I:$I,'大規模修繕ロボット・ＩＣＴ導入（様式２－２）'!$C:$C,集計表!B24)</f>
        <v>0</v>
      </c>
      <c r="I24" s="243">
        <f>SUMIFS('介護予防拠点（様式２－３）'!$G:$G,'介護予防拠点（様式２－３）'!$C:$C,集計表!B24)</f>
        <v>0</v>
      </c>
      <c r="J24" s="53">
        <f>SUMIFS('定期借地権（様式３）'!$M:$M,'定期借地権（様式３）'!$C:$C,集計表!B24)</f>
        <v>0</v>
      </c>
      <c r="K24" s="50">
        <f>SUMIFS('ユニット化改修等（様式４－１）'!$H:$H,'ユニット化改修等（様式４－１）'!$C:$C,集計表!B24)</f>
        <v>0</v>
      </c>
      <c r="L24" s="52">
        <f>SUMIFS('看取り（様式４－２）'!$H:$H,'看取り（様式４－２）'!$C:$C,集計表!B24)</f>
        <v>0</v>
      </c>
      <c r="M24" s="51">
        <f>SUMIFS('共生型（様式４－３）'!$H:$H,'共生型（様式４－３）'!$C:$C,集計表!B24)</f>
        <v>0</v>
      </c>
      <c r="N24" s="53">
        <f>SUMIFS('民有地マッチング（様式５）'!$H:$H,'民有地マッチング（様式５）'!$C:$C,集計表!B24)</f>
        <v>0</v>
      </c>
      <c r="O24" s="54">
        <f>SUMIFS('宿舎施設整備（様式６）'!$N:$N,'宿舎施設整備（様式６）'!$C:$C,集計表!B24)</f>
        <v>0</v>
      </c>
      <c r="P24" s="55">
        <f t="shared" si="2"/>
        <v>0</v>
      </c>
    </row>
    <row r="25" spans="1:16" ht="25.05" customHeight="1">
      <c r="A25" s="48">
        <v>21</v>
      </c>
      <c r="B25" s="49" t="s">
        <v>176</v>
      </c>
      <c r="C25" s="50">
        <f>SUMIFS('地密整備（様式１－１）'!$H:$H,'地密整備（様式１－１）'!$C:$C,集計表!B25)</f>
        <v>0</v>
      </c>
      <c r="D25" s="229">
        <f>SUMIFS('大規模修繕（様式１－２）'!$I:$I,'大規模修繕（様式１－２）'!$C:$C,集計表!B25)</f>
        <v>0</v>
      </c>
      <c r="E25" s="242">
        <f>SUMIFS('レッドゾーン（様式１－３）'!$H:$H,'レッドゾーン（様式１－３）'!$C:$C,集計表!B25)</f>
        <v>0</v>
      </c>
      <c r="F25" s="243">
        <f>SUMIFS('イエローゾーン（様式１－４）'!$H:$H,'イエローゾーン（様式１－４）'!$C:$C,集計表!B25)</f>
        <v>0</v>
      </c>
      <c r="G25" s="136">
        <f>SUMIFS('開設準備（様式２－１）'!$H:$H,'開設準備（様式２－１）'!$C:$C,集計表!B25)</f>
        <v>0</v>
      </c>
      <c r="H25" s="242">
        <f>SUMIFS('大規模修繕ロボット・ＩＣＴ導入（様式２－２）'!$I:$I,'大規模修繕ロボット・ＩＣＴ導入（様式２－２）'!$C:$C,集計表!B25)</f>
        <v>0</v>
      </c>
      <c r="I25" s="243">
        <f>SUMIFS('介護予防拠点（様式２－３）'!$G:$G,'介護予防拠点（様式２－３）'!$C:$C,集計表!B25)</f>
        <v>0</v>
      </c>
      <c r="J25" s="53">
        <f>SUMIFS('定期借地権（様式３）'!$M:$M,'定期借地権（様式３）'!$C:$C,集計表!B25)</f>
        <v>0</v>
      </c>
      <c r="K25" s="50">
        <f>SUMIFS('ユニット化改修等（様式４－１）'!$H:$H,'ユニット化改修等（様式４－１）'!$C:$C,集計表!B25)</f>
        <v>0</v>
      </c>
      <c r="L25" s="52">
        <f>SUMIFS('看取り（様式４－２）'!$H:$H,'看取り（様式４－２）'!$C:$C,集計表!B25)</f>
        <v>0</v>
      </c>
      <c r="M25" s="51">
        <f>SUMIFS('共生型（様式４－３）'!$H:$H,'共生型（様式４－３）'!$C:$C,集計表!B25)</f>
        <v>0</v>
      </c>
      <c r="N25" s="53">
        <f>SUMIFS('民有地マッチング（様式５）'!$H:$H,'民有地マッチング（様式５）'!$C:$C,集計表!B25)</f>
        <v>0</v>
      </c>
      <c r="O25" s="54">
        <f>SUMIFS('宿舎施設整備（様式６）'!$N:$N,'宿舎施設整備（様式６）'!$C:$C,集計表!B25)</f>
        <v>0</v>
      </c>
      <c r="P25" s="55">
        <f t="shared" si="2"/>
        <v>0</v>
      </c>
    </row>
    <row r="26" spans="1:16" ht="25.05" customHeight="1">
      <c r="A26" s="48">
        <v>22</v>
      </c>
      <c r="B26" s="49" t="s">
        <v>177</v>
      </c>
      <c r="C26" s="50">
        <f>SUMIFS('地密整備（様式１－１）'!$H:$H,'地密整備（様式１－１）'!$C:$C,集計表!B26)</f>
        <v>0</v>
      </c>
      <c r="D26" s="229">
        <f>SUMIFS('大規模修繕（様式１－２）'!$I:$I,'大規模修繕（様式１－２）'!$C:$C,集計表!B26)</f>
        <v>0</v>
      </c>
      <c r="E26" s="242">
        <f>SUMIFS('レッドゾーン（様式１－３）'!$H:$H,'レッドゾーン（様式１－３）'!$C:$C,集計表!B26)</f>
        <v>0</v>
      </c>
      <c r="F26" s="243">
        <f>SUMIFS('イエローゾーン（様式１－４）'!$H:$H,'イエローゾーン（様式１－４）'!$C:$C,集計表!B26)</f>
        <v>0</v>
      </c>
      <c r="G26" s="136">
        <f>SUMIFS('開設準備（様式２－１）'!$H:$H,'開設準備（様式２－１）'!$C:$C,集計表!B26)</f>
        <v>0</v>
      </c>
      <c r="H26" s="242">
        <f>SUMIFS('大規模修繕ロボット・ＩＣＴ導入（様式２－２）'!$I:$I,'大規模修繕ロボット・ＩＣＴ導入（様式２－２）'!$C:$C,集計表!B26)</f>
        <v>0</v>
      </c>
      <c r="I26" s="243">
        <f>SUMIFS('介護予防拠点（様式２－３）'!$G:$G,'介護予防拠点（様式２－３）'!$C:$C,集計表!B26)</f>
        <v>0</v>
      </c>
      <c r="J26" s="53">
        <f>SUMIFS('定期借地権（様式３）'!$M:$M,'定期借地権（様式３）'!$C:$C,集計表!B26)</f>
        <v>0</v>
      </c>
      <c r="K26" s="50">
        <f>SUMIFS('ユニット化改修等（様式４－１）'!$H:$H,'ユニット化改修等（様式４－１）'!$C:$C,集計表!B26)</f>
        <v>0</v>
      </c>
      <c r="L26" s="52">
        <f>SUMIFS('看取り（様式４－２）'!$H:$H,'看取り（様式４－２）'!$C:$C,集計表!B26)</f>
        <v>0</v>
      </c>
      <c r="M26" s="51">
        <f>SUMIFS('共生型（様式４－３）'!$H:$H,'共生型（様式４－３）'!$C:$C,集計表!B26)</f>
        <v>0</v>
      </c>
      <c r="N26" s="53">
        <f>SUMIFS('民有地マッチング（様式５）'!$H:$H,'民有地マッチング（様式５）'!$C:$C,集計表!B26)</f>
        <v>0</v>
      </c>
      <c r="O26" s="54">
        <f>SUMIFS('宿舎施設整備（様式６）'!$N:$N,'宿舎施設整備（様式６）'!$C:$C,集計表!B26)</f>
        <v>0</v>
      </c>
      <c r="P26" s="55">
        <f t="shared" si="2"/>
        <v>0</v>
      </c>
    </row>
    <row r="27" spans="1:16" ht="25.05" customHeight="1">
      <c r="A27" s="48">
        <v>23</v>
      </c>
      <c r="B27" s="49" t="s">
        <v>178</v>
      </c>
      <c r="C27" s="50">
        <f>SUMIFS('地密整備（様式１－１）'!$H:$H,'地密整備（様式１－１）'!$C:$C,集計表!B27)</f>
        <v>0</v>
      </c>
      <c r="D27" s="229">
        <f>SUMIFS('大規模修繕（様式１－２）'!$I:$I,'大規模修繕（様式１－２）'!$C:$C,集計表!B27)</f>
        <v>0</v>
      </c>
      <c r="E27" s="242">
        <f>SUMIFS('レッドゾーン（様式１－３）'!$H:$H,'レッドゾーン（様式１－３）'!$C:$C,集計表!B27)</f>
        <v>0</v>
      </c>
      <c r="F27" s="243">
        <f>SUMIFS('イエローゾーン（様式１－４）'!$H:$H,'イエローゾーン（様式１－４）'!$C:$C,集計表!B27)</f>
        <v>0</v>
      </c>
      <c r="G27" s="136">
        <f>SUMIFS('開設準備（様式２－１）'!$H:$H,'開設準備（様式２－１）'!$C:$C,集計表!B27)</f>
        <v>0</v>
      </c>
      <c r="H27" s="242">
        <f>SUMIFS('大規模修繕ロボット・ＩＣＴ導入（様式２－２）'!$I:$I,'大規模修繕ロボット・ＩＣＴ導入（様式２－２）'!$C:$C,集計表!B27)</f>
        <v>0</v>
      </c>
      <c r="I27" s="243">
        <f>SUMIFS('介護予防拠点（様式２－３）'!$G:$G,'介護予防拠点（様式２－３）'!$C:$C,集計表!B27)</f>
        <v>0</v>
      </c>
      <c r="J27" s="53">
        <f>SUMIFS('定期借地権（様式３）'!$M:$M,'定期借地権（様式３）'!$C:$C,集計表!B27)</f>
        <v>0</v>
      </c>
      <c r="K27" s="50">
        <f>SUMIFS('ユニット化改修等（様式４－１）'!$H:$H,'ユニット化改修等（様式４－１）'!$C:$C,集計表!B27)</f>
        <v>0</v>
      </c>
      <c r="L27" s="52">
        <f>SUMIFS('看取り（様式４－２）'!$H:$H,'看取り（様式４－２）'!$C:$C,集計表!B27)</f>
        <v>0</v>
      </c>
      <c r="M27" s="51">
        <f>SUMIFS('共生型（様式４－３）'!$H:$H,'共生型（様式４－３）'!$C:$C,集計表!B27)</f>
        <v>0</v>
      </c>
      <c r="N27" s="53">
        <f>SUMIFS('民有地マッチング（様式５）'!$H:$H,'民有地マッチング（様式５）'!$C:$C,集計表!B27)</f>
        <v>0</v>
      </c>
      <c r="O27" s="54">
        <f>SUMIFS('宿舎施設整備（様式６）'!$N:$N,'宿舎施設整備（様式６）'!$C:$C,集計表!B27)</f>
        <v>0</v>
      </c>
      <c r="P27" s="55">
        <f t="shared" si="2"/>
        <v>0</v>
      </c>
    </row>
    <row r="28" spans="1:16" ht="25.05" customHeight="1">
      <c r="A28" s="48">
        <v>24</v>
      </c>
      <c r="B28" s="49" t="s">
        <v>179</v>
      </c>
      <c r="C28" s="50">
        <f>SUMIFS('地密整備（様式１－１）'!$H:$H,'地密整備（様式１－１）'!$C:$C,集計表!B28)</f>
        <v>0</v>
      </c>
      <c r="D28" s="229">
        <f>SUMIFS('大規模修繕（様式１－２）'!$I:$I,'大規模修繕（様式１－２）'!$C:$C,集計表!B28)</f>
        <v>0</v>
      </c>
      <c r="E28" s="242">
        <f>SUMIFS('レッドゾーン（様式１－３）'!$H:$H,'レッドゾーン（様式１－３）'!$C:$C,集計表!B28)</f>
        <v>0</v>
      </c>
      <c r="F28" s="243">
        <f>SUMIFS('イエローゾーン（様式１－４）'!$H:$H,'イエローゾーン（様式１－４）'!$C:$C,集計表!B28)</f>
        <v>0</v>
      </c>
      <c r="G28" s="136">
        <f>SUMIFS('開設準備（様式２－１）'!$H:$H,'開設準備（様式２－１）'!$C:$C,集計表!B28)</f>
        <v>0</v>
      </c>
      <c r="H28" s="242">
        <f>SUMIFS('大規模修繕ロボット・ＩＣＴ導入（様式２－２）'!$I:$I,'大規模修繕ロボット・ＩＣＴ導入（様式２－２）'!$C:$C,集計表!B28)</f>
        <v>0</v>
      </c>
      <c r="I28" s="243">
        <f>SUMIFS('介護予防拠点（様式２－３）'!$G:$G,'介護予防拠点（様式２－３）'!$C:$C,集計表!B28)</f>
        <v>0</v>
      </c>
      <c r="J28" s="53">
        <f>SUMIFS('定期借地権（様式３）'!$M:$M,'定期借地権（様式３）'!$C:$C,集計表!B28)</f>
        <v>0</v>
      </c>
      <c r="K28" s="50">
        <f>SUMIFS('ユニット化改修等（様式４－１）'!$H:$H,'ユニット化改修等（様式４－１）'!$C:$C,集計表!B28)</f>
        <v>0</v>
      </c>
      <c r="L28" s="52">
        <f>SUMIFS('看取り（様式４－２）'!$H:$H,'看取り（様式４－２）'!$C:$C,集計表!B28)</f>
        <v>0</v>
      </c>
      <c r="M28" s="51">
        <f>SUMIFS('共生型（様式４－３）'!$H:$H,'共生型（様式４－３）'!$C:$C,集計表!B28)</f>
        <v>0</v>
      </c>
      <c r="N28" s="53">
        <f>SUMIFS('民有地マッチング（様式５）'!$H:$H,'民有地マッチング（様式５）'!$C:$C,集計表!B28)</f>
        <v>0</v>
      </c>
      <c r="O28" s="54">
        <f>SUMIFS('宿舎施設整備（様式６）'!$N:$N,'宿舎施設整備（様式６）'!$C:$C,集計表!B28)</f>
        <v>0</v>
      </c>
      <c r="P28" s="55">
        <f t="shared" si="2"/>
        <v>0</v>
      </c>
    </row>
    <row r="29" spans="1:16" ht="25.05" customHeight="1">
      <c r="A29" s="48">
        <v>25</v>
      </c>
      <c r="B29" s="49" t="s">
        <v>180</v>
      </c>
      <c r="C29" s="50">
        <f>SUMIFS('地密整備（様式１－１）'!$H:$H,'地密整備（様式１－１）'!$C:$C,集計表!B29)</f>
        <v>0</v>
      </c>
      <c r="D29" s="229">
        <f>SUMIFS('大規模修繕（様式１－２）'!$I:$I,'大規模修繕（様式１－２）'!$C:$C,集計表!B29)</f>
        <v>0</v>
      </c>
      <c r="E29" s="242">
        <f>SUMIFS('レッドゾーン（様式１－３）'!$H:$H,'レッドゾーン（様式１－３）'!$C:$C,集計表!B29)</f>
        <v>0</v>
      </c>
      <c r="F29" s="243">
        <f>SUMIFS('イエローゾーン（様式１－４）'!$H:$H,'イエローゾーン（様式１－４）'!$C:$C,集計表!B29)</f>
        <v>0</v>
      </c>
      <c r="G29" s="136">
        <f>SUMIFS('開設準備（様式２－１）'!$H:$H,'開設準備（様式２－１）'!$C:$C,集計表!B29)</f>
        <v>0</v>
      </c>
      <c r="H29" s="242">
        <f>SUMIFS('大規模修繕ロボット・ＩＣＴ導入（様式２－２）'!$I:$I,'大規模修繕ロボット・ＩＣＴ導入（様式２－２）'!$C:$C,集計表!B29)</f>
        <v>0</v>
      </c>
      <c r="I29" s="243">
        <f>SUMIFS('介護予防拠点（様式２－３）'!$G:$G,'介護予防拠点（様式２－３）'!$C:$C,集計表!B29)</f>
        <v>0</v>
      </c>
      <c r="J29" s="53">
        <f>SUMIFS('定期借地権（様式３）'!$M:$M,'定期借地権（様式３）'!$C:$C,集計表!B29)</f>
        <v>0</v>
      </c>
      <c r="K29" s="50">
        <f>SUMIFS('ユニット化改修等（様式４－１）'!$H:$H,'ユニット化改修等（様式４－１）'!$C:$C,集計表!B29)</f>
        <v>0</v>
      </c>
      <c r="L29" s="52">
        <f>SUMIFS('看取り（様式４－２）'!$H:$H,'看取り（様式４－２）'!$C:$C,集計表!B29)</f>
        <v>0</v>
      </c>
      <c r="M29" s="51">
        <f>SUMIFS('共生型（様式４－３）'!$H:$H,'共生型（様式４－３）'!$C:$C,集計表!B29)</f>
        <v>0</v>
      </c>
      <c r="N29" s="53">
        <f>SUMIFS('民有地マッチング（様式５）'!$H:$H,'民有地マッチング（様式５）'!$C:$C,集計表!B29)</f>
        <v>0</v>
      </c>
      <c r="O29" s="54">
        <f>SUMIFS('宿舎施設整備（様式６）'!$N:$N,'宿舎施設整備（様式６）'!$C:$C,集計表!B29)</f>
        <v>0</v>
      </c>
      <c r="P29" s="55">
        <f t="shared" si="2"/>
        <v>0</v>
      </c>
    </row>
    <row r="30" spans="1:16" ht="25.05" customHeight="1">
      <c r="A30" s="48">
        <v>26</v>
      </c>
      <c r="B30" s="49" t="s">
        <v>181</v>
      </c>
      <c r="C30" s="50">
        <f>SUMIFS('地密整備（様式１－１）'!$H:$H,'地密整備（様式１－１）'!$C:$C,集計表!B30)</f>
        <v>0</v>
      </c>
      <c r="D30" s="229">
        <f>SUMIFS('大規模修繕（様式１－２）'!$I:$I,'大規模修繕（様式１－２）'!$C:$C,集計表!B30)</f>
        <v>0</v>
      </c>
      <c r="E30" s="242">
        <f>SUMIFS('レッドゾーン（様式１－３）'!$H:$H,'レッドゾーン（様式１－３）'!$C:$C,集計表!B30)</f>
        <v>0</v>
      </c>
      <c r="F30" s="243">
        <f>SUMIFS('イエローゾーン（様式１－４）'!$H:$H,'イエローゾーン（様式１－４）'!$C:$C,集計表!B30)</f>
        <v>0</v>
      </c>
      <c r="G30" s="136">
        <f>SUMIFS('開設準備（様式２－１）'!$H:$H,'開設準備（様式２－１）'!$C:$C,集計表!B30)</f>
        <v>0</v>
      </c>
      <c r="H30" s="242">
        <f>SUMIFS('大規模修繕ロボット・ＩＣＴ導入（様式２－２）'!$I:$I,'大規模修繕ロボット・ＩＣＴ導入（様式２－２）'!$C:$C,集計表!B30)</f>
        <v>0</v>
      </c>
      <c r="I30" s="243">
        <f>SUMIFS('介護予防拠点（様式２－３）'!$G:$G,'介護予防拠点（様式２－３）'!$C:$C,集計表!B30)</f>
        <v>0</v>
      </c>
      <c r="J30" s="53">
        <f>SUMIFS('定期借地権（様式３）'!$M:$M,'定期借地権（様式３）'!$C:$C,集計表!B30)</f>
        <v>0</v>
      </c>
      <c r="K30" s="50">
        <f>SUMIFS('ユニット化改修等（様式４－１）'!$H:$H,'ユニット化改修等（様式４－１）'!$C:$C,集計表!B30)</f>
        <v>0</v>
      </c>
      <c r="L30" s="52">
        <f>SUMIFS('看取り（様式４－２）'!$H:$H,'看取り（様式４－２）'!$C:$C,集計表!B30)</f>
        <v>0</v>
      </c>
      <c r="M30" s="51">
        <f>SUMIFS('共生型（様式４－３）'!$H:$H,'共生型（様式４－３）'!$C:$C,集計表!B30)</f>
        <v>0</v>
      </c>
      <c r="N30" s="53">
        <f>SUMIFS('民有地マッチング（様式５）'!$H:$H,'民有地マッチング（様式５）'!$C:$C,集計表!B30)</f>
        <v>0</v>
      </c>
      <c r="O30" s="54">
        <f>SUMIFS('宿舎施設整備（様式６）'!$N:$N,'宿舎施設整備（様式６）'!$C:$C,集計表!B30)</f>
        <v>0</v>
      </c>
      <c r="P30" s="55">
        <f t="shared" si="2"/>
        <v>0</v>
      </c>
    </row>
    <row r="31" spans="1:16" ht="25.05" customHeight="1">
      <c r="A31" s="48">
        <v>27</v>
      </c>
      <c r="B31" s="49" t="s">
        <v>182</v>
      </c>
      <c r="C31" s="50">
        <f>SUMIFS('地密整備（様式１－１）'!$H:$H,'地密整備（様式１－１）'!$C:$C,集計表!B31)</f>
        <v>0</v>
      </c>
      <c r="D31" s="229">
        <f>SUMIFS('大規模修繕（様式１－２）'!$I:$I,'大規模修繕（様式１－２）'!$C:$C,集計表!B31)</f>
        <v>0</v>
      </c>
      <c r="E31" s="242">
        <f>SUMIFS('レッドゾーン（様式１－３）'!$H:$H,'レッドゾーン（様式１－３）'!$C:$C,集計表!B31)</f>
        <v>0</v>
      </c>
      <c r="F31" s="243">
        <f>SUMIFS('イエローゾーン（様式１－４）'!$H:$H,'イエローゾーン（様式１－４）'!$C:$C,集計表!B31)</f>
        <v>0</v>
      </c>
      <c r="G31" s="136">
        <f>SUMIFS('開設準備（様式２－１）'!$H:$H,'開設準備（様式２－１）'!$C:$C,集計表!B31)</f>
        <v>0</v>
      </c>
      <c r="H31" s="242">
        <f>SUMIFS('大規模修繕ロボット・ＩＣＴ導入（様式２－２）'!$I:$I,'大規模修繕ロボット・ＩＣＴ導入（様式２－２）'!$C:$C,集計表!B31)</f>
        <v>0</v>
      </c>
      <c r="I31" s="243">
        <f>SUMIFS('介護予防拠点（様式２－３）'!$G:$G,'介護予防拠点（様式２－３）'!$C:$C,集計表!B31)</f>
        <v>0</v>
      </c>
      <c r="J31" s="53">
        <f>SUMIFS('定期借地権（様式３）'!$M:$M,'定期借地権（様式３）'!$C:$C,集計表!B31)</f>
        <v>0</v>
      </c>
      <c r="K31" s="50">
        <f>SUMIFS('ユニット化改修等（様式４－１）'!$H:$H,'ユニット化改修等（様式４－１）'!$C:$C,集計表!B31)</f>
        <v>0</v>
      </c>
      <c r="L31" s="52">
        <f>SUMIFS('看取り（様式４－２）'!$H:$H,'看取り（様式４－２）'!$C:$C,集計表!B31)</f>
        <v>0</v>
      </c>
      <c r="M31" s="51">
        <f>SUMIFS('共生型（様式４－３）'!$H:$H,'共生型（様式４－３）'!$C:$C,集計表!B31)</f>
        <v>0</v>
      </c>
      <c r="N31" s="53">
        <f>SUMIFS('民有地マッチング（様式５）'!$H:$H,'民有地マッチング（様式５）'!$C:$C,集計表!B31)</f>
        <v>0</v>
      </c>
      <c r="O31" s="54">
        <f>SUMIFS('宿舎施設整備（様式６）'!$N:$N,'宿舎施設整備（様式６）'!$C:$C,集計表!B31)</f>
        <v>0</v>
      </c>
      <c r="P31" s="55">
        <f t="shared" si="2"/>
        <v>0</v>
      </c>
    </row>
    <row r="32" spans="1:16" ht="25.05" customHeight="1">
      <c r="A32" s="48">
        <v>28</v>
      </c>
      <c r="B32" s="49" t="s">
        <v>183</v>
      </c>
      <c r="C32" s="50">
        <f>SUMIFS('地密整備（様式１－１）'!$H:$H,'地密整備（様式１－１）'!$C:$C,集計表!B32)</f>
        <v>0</v>
      </c>
      <c r="D32" s="229">
        <f>SUMIFS('大規模修繕（様式１－２）'!$I:$I,'大規模修繕（様式１－２）'!$C:$C,集計表!B32)</f>
        <v>0</v>
      </c>
      <c r="E32" s="242">
        <f>SUMIFS('レッドゾーン（様式１－３）'!$H:$H,'レッドゾーン（様式１－３）'!$C:$C,集計表!B32)</f>
        <v>0</v>
      </c>
      <c r="F32" s="243">
        <f>SUMIFS('イエローゾーン（様式１－４）'!$H:$H,'イエローゾーン（様式１－４）'!$C:$C,集計表!B32)</f>
        <v>0</v>
      </c>
      <c r="G32" s="136">
        <f>SUMIFS('開設準備（様式２－１）'!$H:$H,'開設準備（様式２－１）'!$C:$C,集計表!B32)</f>
        <v>0</v>
      </c>
      <c r="H32" s="242">
        <f>SUMIFS('大規模修繕ロボット・ＩＣＴ導入（様式２－２）'!$I:$I,'大規模修繕ロボット・ＩＣＴ導入（様式２－２）'!$C:$C,集計表!B32)</f>
        <v>0</v>
      </c>
      <c r="I32" s="243">
        <f>SUMIFS('介護予防拠点（様式２－３）'!$G:$G,'介護予防拠点（様式２－３）'!$C:$C,集計表!B32)</f>
        <v>0</v>
      </c>
      <c r="J32" s="53">
        <f>SUMIFS('定期借地権（様式３）'!$M:$M,'定期借地権（様式３）'!$C:$C,集計表!B32)</f>
        <v>0</v>
      </c>
      <c r="K32" s="50">
        <f>SUMIFS('ユニット化改修等（様式４－１）'!$H:$H,'ユニット化改修等（様式４－１）'!$C:$C,集計表!B32)</f>
        <v>0</v>
      </c>
      <c r="L32" s="52">
        <f>SUMIFS('看取り（様式４－２）'!$H:$H,'看取り（様式４－２）'!$C:$C,集計表!B32)</f>
        <v>0</v>
      </c>
      <c r="M32" s="51">
        <f>SUMIFS('共生型（様式４－３）'!$H:$H,'共生型（様式４－３）'!$C:$C,集計表!B32)</f>
        <v>0</v>
      </c>
      <c r="N32" s="53">
        <f>SUMIFS('民有地マッチング（様式５）'!$H:$H,'民有地マッチング（様式５）'!$C:$C,集計表!B32)</f>
        <v>0</v>
      </c>
      <c r="O32" s="54">
        <f>SUMIFS('宿舎施設整備（様式６）'!$N:$N,'宿舎施設整備（様式６）'!$C:$C,集計表!B32)</f>
        <v>0</v>
      </c>
      <c r="P32" s="55">
        <f t="shared" si="2"/>
        <v>0</v>
      </c>
    </row>
    <row r="33" spans="1:16" ht="25.05" customHeight="1">
      <c r="A33" s="48">
        <v>29</v>
      </c>
      <c r="B33" s="49" t="s">
        <v>184</v>
      </c>
      <c r="C33" s="50">
        <f>SUMIFS('地密整備（様式１－１）'!$H:$H,'地密整備（様式１－１）'!$C:$C,集計表!B33)</f>
        <v>0</v>
      </c>
      <c r="D33" s="229">
        <f>SUMIFS('大規模修繕（様式１－２）'!$I:$I,'大規模修繕（様式１－２）'!$C:$C,集計表!B33)</f>
        <v>0</v>
      </c>
      <c r="E33" s="242">
        <f>SUMIFS('レッドゾーン（様式１－３）'!$H:$H,'レッドゾーン（様式１－３）'!$C:$C,集計表!B33)</f>
        <v>0</v>
      </c>
      <c r="F33" s="243">
        <f>SUMIFS('イエローゾーン（様式１－４）'!$H:$H,'イエローゾーン（様式１－４）'!$C:$C,集計表!B33)</f>
        <v>0</v>
      </c>
      <c r="G33" s="136">
        <f>SUMIFS('開設準備（様式２－１）'!$H:$H,'開設準備（様式２－１）'!$C:$C,集計表!B33)</f>
        <v>0</v>
      </c>
      <c r="H33" s="242">
        <f>SUMIFS('大規模修繕ロボット・ＩＣＴ導入（様式２－２）'!$I:$I,'大規模修繕ロボット・ＩＣＴ導入（様式２－２）'!$C:$C,集計表!B33)</f>
        <v>0</v>
      </c>
      <c r="I33" s="243">
        <f>SUMIFS('介護予防拠点（様式２－３）'!$G:$G,'介護予防拠点（様式２－３）'!$C:$C,集計表!B33)</f>
        <v>0</v>
      </c>
      <c r="J33" s="53">
        <f>SUMIFS('定期借地権（様式３）'!$M:$M,'定期借地権（様式３）'!$C:$C,集計表!B33)</f>
        <v>0</v>
      </c>
      <c r="K33" s="50">
        <f>SUMIFS('ユニット化改修等（様式４－１）'!$H:$H,'ユニット化改修等（様式４－１）'!$C:$C,集計表!B33)</f>
        <v>0</v>
      </c>
      <c r="L33" s="52">
        <f>SUMIFS('看取り（様式４－２）'!$H:$H,'看取り（様式４－２）'!$C:$C,集計表!B33)</f>
        <v>0</v>
      </c>
      <c r="M33" s="51">
        <f>SUMIFS('共生型（様式４－３）'!$H:$H,'共生型（様式４－３）'!$C:$C,集計表!B33)</f>
        <v>0</v>
      </c>
      <c r="N33" s="53">
        <f>SUMIFS('民有地マッチング（様式５）'!$H:$H,'民有地マッチング（様式５）'!$C:$C,集計表!B33)</f>
        <v>0</v>
      </c>
      <c r="O33" s="54">
        <f>SUMIFS('宿舎施設整備（様式６）'!$N:$N,'宿舎施設整備（様式６）'!$C:$C,集計表!B33)</f>
        <v>0</v>
      </c>
      <c r="P33" s="55">
        <f t="shared" si="2"/>
        <v>0</v>
      </c>
    </row>
    <row r="34" spans="1:16" ht="25.05" customHeight="1">
      <c r="A34" s="48">
        <v>30</v>
      </c>
      <c r="B34" s="49" t="s">
        <v>185</v>
      </c>
      <c r="C34" s="50">
        <f>SUMIFS('地密整備（様式１－１）'!$H:$H,'地密整備（様式１－１）'!$C:$C,集計表!B34)</f>
        <v>0</v>
      </c>
      <c r="D34" s="229">
        <f>SUMIFS('大規模修繕（様式１－２）'!$I:$I,'大規模修繕（様式１－２）'!$C:$C,集計表!B34)</f>
        <v>0</v>
      </c>
      <c r="E34" s="242">
        <f>SUMIFS('レッドゾーン（様式１－３）'!$H:$H,'レッドゾーン（様式１－３）'!$C:$C,集計表!B34)</f>
        <v>0</v>
      </c>
      <c r="F34" s="243">
        <f>SUMIFS('イエローゾーン（様式１－４）'!$H:$H,'イエローゾーン（様式１－４）'!$C:$C,集計表!B34)</f>
        <v>0</v>
      </c>
      <c r="G34" s="136">
        <f>SUMIFS('開設準備（様式２－１）'!$H:$H,'開設準備（様式２－１）'!$C:$C,集計表!B34)</f>
        <v>0</v>
      </c>
      <c r="H34" s="242">
        <f>SUMIFS('大規模修繕ロボット・ＩＣＴ導入（様式２－２）'!$I:$I,'大規模修繕ロボット・ＩＣＴ導入（様式２－２）'!$C:$C,集計表!B34)</f>
        <v>0</v>
      </c>
      <c r="I34" s="243">
        <f>SUMIFS('介護予防拠点（様式２－３）'!$G:$G,'介護予防拠点（様式２－３）'!$C:$C,集計表!B34)</f>
        <v>0</v>
      </c>
      <c r="J34" s="53">
        <f>SUMIFS('定期借地権（様式３）'!$M:$M,'定期借地権（様式３）'!$C:$C,集計表!B34)</f>
        <v>0</v>
      </c>
      <c r="K34" s="50">
        <f>SUMIFS('ユニット化改修等（様式４－１）'!$H:$H,'ユニット化改修等（様式４－１）'!$C:$C,集計表!B34)</f>
        <v>0</v>
      </c>
      <c r="L34" s="52">
        <f>SUMIFS('看取り（様式４－２）'!$H:$H,'看取り（様式４－２）'!$C:$C,集計表!B34)</f>
        <v>0</v>
      </c>
      <c r="M34" s="51">
        <f>SUMIFS('共生型（様式４－３）'!$H:$H,'共生型（様式４－３）'!$C:$C,集計表!B34)</f>
        <v>0</v>
      </c>
      <c r="N34" s="53">
        <f>SUMIFS('民有地マッチング（様式５）'!$H:$H,'民有地マッチング（様式５）'!$C:$C,集計表!B34)</f>
        <v>0</v>
      </c>
      <c r="O34" s="54">
        <f>SUMIFS('宿舎施設整備（様式６）'!$N:$N,'宿舎施設整備（様式６）'!$C:$C,集計表!B34)</f>
        <v>0</v>
      </c>
      <c r="P34" s="55">
        <f t="shared" si="2"/>
        <v>0</v>
      </c>
    </row>
    <row r="35" spans="1:16" ht="25.05" customHeight="1">
      <c r="A35" s="48">
        <v>31</v>
      </c>
      <c r="B35" s="49" t="s">
        <v>186</v>
      </c>
      <c r="C35" s="50">
        <f>SUMIFS('地密整備（様式１－１）'!$H:$H,'地密整備（様式１－１）'!$C:$C,集計表!B35)</f>
        <v>0</v>
      </c>
      <c r="D35" s="229">
        <f>SUMIFS('大規模修繕（様式１－２）'!$I:$I,'大規模修繕（様式１－２）'!$C:$C,集計表!B35)</f>
        <v>0</v>
      </c>
      <c r="E35" s="242">
        <f>SUMIFS('レッドゾーン（様式１－３）'!$H:$H,'レッドゾーン（様式１－３）'!$C:$C,集計表!B35)</f>
        <v>0</v>
      </c>
      <c r="F35" s="243">
        <f>SUMIFS('イエローゾーン（様式１－４）'!$H:$H,'イエローゾーン（様式１－４）'!$C:$C,集計表!B35)</f>
        <v>0</v>
      </c>
      <c r="G35" s="136">
        <f>SUMIFS('開設準備（様式２－１）'!$H:$H,'開設準備（様式２－１）'!$C:$C,集計表!B35)</f>
        <v>0</v>
      </c>
      <c r="H35" s="242">
        <f>SUMIFS('大規模修繕ロボット・ＩＣＴ導入（様式２－２）'!$I:$I,'大規模修繕ロボット・ＩＣＴ導入（様式２－２）'!$C:$C,集計表!B35)</f>
        <v>0</v>
      </c>
      <c r="I35" s="243">
        <f>SUMIFS('介護予防拠点（様式２－３）'!$G:$G,'介護予防拠点（様式２－３）'!$C:$C,集計表!B35)</f>
        <v>0</v>
      </c>
      <c r="J35" s="53">
        <f>SUMIFS('定期借地権（様式３）'!$M:$M,'定期借地権（様式３）'!$C:$C,集計表!B35)</f>
        <v>0</v>
      </c>
      <c r="K35" s="50">
        <f>SUMIFS('ユニット化改修等（様式４－１）'!$H:$H,'ユニット化改修等（様式４－１）'!$C:$C,集計表!B35)</f>
        <v>0</v>
      </c>
      <c r="L35" s="52">
        <f>SUMIFS('看取り（様式４－２）'!$H:$H,'看取り（様式４－２）'!$C:$C,集計表!B35)</f>
        <v>0</v>
      </c>
      <c r="M35" s="51">
        <f>SUMIFS('共生型（様式４－３）'!$H:$H,'共生型（様式４－３）'!$C:$C,集計表!B35)</f>
        <v>0</v>
      </c>
      <c r="N35" s="53">
        <f>SUMIFS('民有地マッチング（様式５）'!$H:$H,'民有地マッチング（様式５）'!$C:$C,集計表!B35)</f>
        <v>0</v>
      </c>
      <c r="O35" s="54">
        <f>SUMIFS('宿舎施設整備（様式６）'!$N:$N,'宿舎施設整備（様式６）'!$C:$C,集計表!B35)</f>
        <v>0</v>
      </c>
      <c r="P35" s="55">
        <f t="shared" si="2"/>
        <v>0</v>
      </c>
    </row>
    <row r="36" spans="1:16" ht="25.05" customHeight="1">
      <c r="A36" s="48">
        <v>32</v>
      </c>
      <c r="B36" s="49" t="s">
        <v>187</v>
      </c>
      <c r="C36" s="50">
        <f>SUMIFS('地密整備（様式１－１）'!$H:$H,'地密整備（様式１－１）'!$C:$C,集計表!B36)</f>
        <v>0</v>
      </c>
      <c r="D36" s="229">
        <f>SUMIFS('大規模修繕（様式１－２）'!$I:$I,'大規模修繕（様式１－２）'!$C:$C,集計表!B36)</f>
        <v>0</v>
      </c>
      <c r="E36" s="242">
        <f>SUMIFS('レッドゾーン（様式１－３）'!$H:$H,'レッドゾーン（様式１－３）'!$C:$C,集計表!B36)</f>
        <v>0</v>
      </c>
      <c r="F36" s="243">
        <f>SUMIFS('イエローゾーン（様式１－４）'!$H:$H,'イエローゾーン（様式１－４）'!$C:$C,集計表!B36)</f>
        <v>0</v>
      </c>
      <c r="G36" s="136">
        <f>SUMIFS('開設準備（様式２－１）'!$H:$H,'開設準備（様式２－１）'!$C:$C,集計表!B36)</f>
        <v>0</v>
      </c>
      <c r="H36" s="242">
        <f>SUMIFS('大規模修繕ロボット・ＩＣＴ導入（様式２－２）'!$I:$I,'大規模修繕ロボット・ＩＣＴ導入（様式２－２）'!$C:$C,集計表!B36)</f>
        <v>0</v>
      </c>
      <c r="I36" s="243">
        <f>SUMIFS('介護予防拠点（様式２－３）'!$G:$G,'介護予防拠点（様式２－３）'!$C:$C,集計表!B36)</f>
        <v>0</v>
      </c>
      <c r="J36" s="53">
        <f>SUMIFS('定期借地権（様式３）'!$M:$M,'定期借地権（様式３）'!$C:$C,集計表!B36)</f>
        <v>0</v>
      </c>
      <c r="K36" s="50">
        <f>SUMIFS('ユニット化改修等（様式４－１）'!$H:$H,'ユニット化改修等（様式４－１）'!$C:$C,集計表!B36)</f>
        <v>0</v>
      </c>
      <c r="L36" s="52">
        <f>SUMIFS('看取り（様式４－２）'!$H:$H,'看取り（様式４－２）'!$C:$C,集計表!B36)</f>
        <v>0</v>
      </c>
      <c r="M36" s="51">
        <f>SUMIFS('共生型（様式４－３）'!$H:$H,'共生型（様式４－３）'!$C:$C,集計表!B36)</f>
        <v>0</v>
      </c>
      <c r="N36" s="53">
        <f>SUMIFS('民有地マッチング（様式５）'!$H:$H,'民有地マッチング（様式５）'!$C:$C,集計表!B36)</f>
        <v>0</v>
      </c>
      <c r="O36" s="54">
        <f>SUMIFS('宿舎施設整備（様式６）'!$N:$N,'宿舎施設整備（様式６）'!$C:$C,集計表!B36)</f>
        <v>0</v>
      </c>
      <c r="P36" s="55">
        <f t="shared" si="2"/>
        <v>0</v>
      </c>
    </row>
    <row r="37" spans="1:16" ht="25.05" customHeight="1" thickBot="1">
      <c r="A37" s="48">
        <v>33</v>
      </c>
      <c r="B37" s="49" t="s">
        <v>188</v>
      </c>
      <c r="C37" s="50">
        <f>SUMIFS('地密整備（様式１－１）'!$H:$H,'地密整備（様式１－１）'!$C:$C,集計表!B37)</f>
        <v>0</v>
      </c>
      <c r="D37" s="229">
        <f>SUMIFS('大規模修繕（様式１－２）'!$I:$I,'大規模修繕（様式１－２）'!$C:$C,集計表!B37)</f>
        <v>0</v>
      </c>
      <c r="E37" s="240">
        <f>SUMIFS('レッドゾーン（様式１－３）'!$H:$H,'レッドゾーン（様式１－３）'!$C:$C,集計表!B37)</f>
        <v>0</v>
      </c>
      <c r="F37" s="241">
        <f>SUMIFS('イエローゾーン（様式１－４）'!$H:$H,'イエローゾーン（様式１－４）'!$C:$C,集計表!B37)</f>
        <v>0</v>
      </c>
      <c r="G37" s="136">
        <f>SUMIFS('開設準備（様式２－１）'!$H:$H,'開設準備（様式２－１）'!$C:$C,集計表!B37)</f>
        <v>0</v>
      </c>
      <c r="H37" s="240">
        <f>SUMIFS('大規模修繕ロボット・ＩＣＴ導入（様式２－２）'!$I:$I,'大規模修繕ロボット・ＩＣＴ導入（様式２－２）'!$C:$C,集計表!B37)</f>
        <v>0</v>
      </c>
      <c r="I37" s="241">
        <f>SUMIFS('介護予防拠点（様式２－３）'!$G:$G,'介護予防拠点（様式２－３）'!$C:$C,集計表!B37)</f>
        <v>0</v>
      </c>
      <c r="J37" s="53">
        <f>SUMIFS('定期借地権（様式３）'!$M:$M,'定期借地権（様式３）'!$C:$C,集計表!B37)</f>
        <v>0</v>
      </c>
      <c r="K37" s="50">
        <f>SUMIFS('ユニット化改修等（様式４－１）'!$H:$H,'ユニット化改修等（様式４－１）'!$C:$C,集計表!B37)</f>
        <v>0</v>
      </c>
      <c r="L37" s="52">
        <f>SUMIFS('看取り（様式４－２）'!$H:$H,'看取り（様式４－２）'!$C:$C,集計表!B37)</f>
        <v>0</v>
      </c>
      <c r="M37" s="51">
        <f>SUMIFS('共生型（様式４－３）'!$H:$H,'共生型（様式４－３）'!$C:$C,集計表!B37)</f>
        <v>0</v>
      </c>
      <c r="N37" s="53">
        <f>SUMIFS('民有地マッチング（様式５）'!$H:$H,'民有地マッチング（様式５）'!$C:$C,集計表!B37)</f>
        <v>0</v>
      </c>
      <c r="O37" s="54">
        <f>SUMIFS('宿舎施設整備（様式６）'!$N:$N,'宿舎施設整備（様式６）'!$C:$C,集計表!B37)</f>
        <v>0</v>
      </c>
      <c r="P37" s="55">
        <f t="shared" ref="P37" si="3">SUM(C37:O37)</f>
        <v>0</v>
      </c>
    </row>
    <row r="38" spans="1:16" ht="25.05" customHeight="1" thickTop="1">
      <c r="A38" s="230"/>
      <c r="B38" s="231" t="s">
        <v>152</v>
      </c>
      <c r="C38" s="232">
        <f>SUM(C5:C37)</f>
        <v>0</v>
      </c>
      <c r="D38" s="233">
        <f>SUM(D5:D37)</f>
        <v>0</v>
      </c>
      <c r="E38" s="233">
        <f t="shared" ref="E38:N38" si="4">SUM(E5:E37)</f>
        <v>0</v>
      </c>
      <c r="F38" s="233">
        <f>SUM(F5:F37)</f>
        <v>0</v>
      </c>
      <c r="G38" s="234">
        <f t="shared" si="4"/>
        <v>0</v>
      </c>
      <c r="H38" s="233">
        <f>SUM(H5:H37)</f>
        <v>0</v>
      </c>
      <c r="I38" s="233">
        <f t="shared" si="4"/>
        <v>0</v>
      </c>
      <c r="J38" s="234">
        <f>SUM(J5:J37)</f>
        <v>0</v>
      </c>
      <c r="K38" s="234">
        <f t="shared" si="4"/>
        <v>0</v>
      </c>
      <c r="L38" s="233">
        <f t="shared" si="4"/>
        <v>0</v>
      </c>
      <c r="M38" s="233">
        <f t="shared" si="4"/>
        <v>0</v>
      </c>
      <c r="N38" s="234">
        <f t="shared" si="4"/>
        <v>0</v>
      </c>
      <c r="O38" s="235">
        <f>SUM(O5:O37)</f>
        <v>0</v>
      </c>
      <c r="P38" s="236">
        <f>SUM(P5:P37)</f>
        <v>0</v>
      </c>
    </row>
  </sheetData>
  <autoFilter ref="A4:P4"/>
  <mergeCells count="2">
    <mergeCell ref="K2:M2"/>
    <mergeCell ref="K3:M3"/>
  </mergeCells>
  <phoneticPr fontId="1"/>
  <printOptions horizontalCentered="1"/>
  <pageMargins left="0.39370078740157483" right="0.39370078740157483" top="0.59055118110236227" bottom="0.59055118110236227" header="0.31496062992125984" footer="0.31496062992125984"/>
  <pageSetup paperSize="9" scale="60"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6" tint="0.39997558519241921"/>
    <pageSetUpPr fitToPage="1"/>
  </sheetPr>
  <dimension ref="A1:P59"/>
  <sheetViews>
    <sheetView view="pageBreakPreview" zoomScaleNormal="100" zoomScaleSheetLayoutView="100" workbookViewId="0">
      <selection activeCell="B2" sqref="B2"/>
    </sheetView>
  </sheetViews>
  <sheetFormatPr defaultColWidth="2.19921875" defaultRowHeight="14.4"/>
  <cols>
    <col min="1" max="1" width="6.796875" bestFit="1" customWidth="1"/>
    <col min="2" max="2" width="11.5" customWidth="1"/>
    <col min="3" max="3" width="12.5" customWidth="1"/>
    <col min="4" max="4" width="9.796875" customWidth="1"/>
    <col min="5" max="5" width="24.19921875" customWidth="1"/>
    <col min="6" max="6" width="11.69921875" customWidth="1"/>
    <col min="7" max="7" width="13" bestFit="1" customWidth="1"/>
    <col min="8" max="8" width="12.19921875" customWidth="1"/>
    <col min="9" max="9" width="27.69921875" bestFit="1" customWidth="1"/>
    <col min="10" max="10" width="30.296875" customWidth="1"/>
    <col min="11" max="11" width="13.09765625" customWidth="1"/>
    <col min="12" max="12" width="11.796875" bestFit="1" customWidth="1"/>
    <col min="13" max="13" width="33.796875" customWidth="1"/>
    <col min="14" max="14" width="22.296875" customWidth="1"/>
    <col min="15" max="15" width="8.19921875" customWidth="1"/>
    <col min="16" max="16" width="39.19921875" customWidth="1"/>
  </cols>
  <sheetData>
    <row r="1" spans="1:16" ht="16.2">
      <c r="B1" s="1" t="s">
        <v>252</v>
      </c>
      <c r="C1" s="7"/>
      <c r="D1" s="7"/>
      <c r="E1" s="7"/>
    </row>
    <row r="2" spans="1:16" ht="19.2">
      <c r="B2" s="187" t="s">
        <v>226</v>
      </c>
      <c r="F2" s="187"/>
      <c r="G2" s="187"/>
      <c r="H2" s="187"/>
      <c r="I2" s="187"/>
      <c r="J2" s="187"/>
      <c r="K2" s="187"/>
      <c r="L2" s="187"/>
      <c r="M2" s="187"/>
      <c r="N2" s="187"/>
      <c r="O2" s="187"/>
      <c r="P2" s="187"/>
    </row>
    <row r="3" spans="1:16" ht="19.2">
      <c r="B3" s="187"/>
      <c r="F3" s="187"/>
      <c r="G3" s="187"/>
      <c r="H3" s="187"/>
      <c r="I3" s="187"/>
      <c r="J3" s="187"/>
      <c r="K3" s="187"/>
      <c r="L3" s="187"/>
      <c r="M3" s="187"/>
      <c r="N3" s="187"/>
      <c r="O3" s="187"/>
      <c r="P3" s="187"/>
    </row>
    <row r="4" spans="1:16" ht="19.2">
      <c r="B4" s="187"/>
      <c r="F4" s="187"/>
      <c r="G4" s="187"/>
      <c r="H4" s="187"/>
      <c r="I4" s="187"/>
      <c r="J4" s="187"/>
      <c r="K4" s="187"/>
      <c r="L4" s="187"/>
      <c r="M4" s="187"/>
      <c r="N4" s="187"/>
      <c r="O4" s="187"/>
      <c r="P4" s="187"/>
    </row>
    <row r="5" spans="1:16" ht="19.2">
      <c r="B5" s="187"/>
      <c r="F5" s="187"/>
      <c r="G5" s="187"/>
      <c r="H5" s="187"/>
      <c r="I5" s="187"/>
      <c r="J5" s="187"/>
      <c r="K5" s="187"/>
      <c r="L5" s="187"/>
      <c r="M5" s="187"/>
      <c r="N5" s="187"/>
      <c r="O5" s="187"/>
      <c r="P5" s="187"/>
    </row>
    <row r="6" spans="1:16" ht="19.2">
      <c r="B6" s="187"/>
      <c r="F6" s="187"/>
      <c r="G6" s="187"/>
      <c r="H6" s="187"/>
      <c r="I6" s="187"/>
      <c r="J6" s="187"/>
      <c r="K6" s="187"/>
      <c r="L6" s="187"/>
      <c r="M6" s="187"/>
      <c r="N6" s="187"/>
      <c r="O6" s="187"/>
      <c r="P6" s="187"/>
    </row>
    <row r="7" spans="1:16" ht="19.2">
      <c r="B7" s="187"/>
      <c r="F7" s="187"/>
      <c r="G7" s="187"/>
      <c r="H7" s="187"/>
      <c r="I7" s="187"/>
      <c r="J7" s="187"/>
      <c r="K7" s="187"/>
      <c r="L7" s="187"/>
      <c r="M7" s="187"/>
      <c r="N7" s="187"/>
      <c r="O7" s="187"/>
      <c r="P7" s="187"/>
    </row>
    <row r="8" spans="1:16" ht="19.2">
      <c r="B8" s="187"/>
      <c r="F8" s="187"/>
      <c r="G8" s="187"/>
      <c r="H8" s="187"/>
      <c r="I8" s="187"/>
      <c r="J8" s="187"/>
      <c r="K8" s="187"/>
      <c r="L8" s="187"/>
      <c r="M8" s="187"/>
      <c r="N8" s="187"/>
      <c r="O8" s="187"/>
      <c r="P8" s="187"/>
    </row>
    <row r="9" spans="1:16" ht="19.2">
      <c r="B9" s="187"/>
      <c r="F9" s="187"/>
      <c r="G9" s="187"/>
      <c r="H9" s="187"/>
      <c r="I9" s="187"/>
      <c r="J9" s="187"/>
      <c r="K9" s="187"/>
      <c r="L9" s="187"/>
      <c r="M9" s="187"/>
      <c r="N9" s="187"/>
      <c r="O9" s="187"/>
      <c r="P9" s="187"/>
    </row>
    <row r="10" spans="1:16" ht="19.2">
      <c r="B10" s="187"/>
      <c r="F10" s="187"/>
      <c r="G10" s="187"/>
      <c r="H10" s="187"/>
      <c r="I10" s="187"/>
      <c r="J10" s="187"/>
      <c r="K10" s="187"/>
      <c r="L10" s="187"/>
      <c r="M10" s="187"/>
      <c r="N10" s="187"/>
      <c r="O10" s="187"/>
      <c r="P10" s="187"/>
    </row>
    <row r="11" spans="1:16" ht="19.2">
      <c r="B11" s="187"/>
      <c r="F11" s="187"/>
      <c r="G11" s="187"/>
      <c r="H11" s="187"/>
      <c r="I11" s="187"/>
      <c r="J11" s="187"/>
      <c r="K11" s="187"/>
      <c r="L11" s="187"/>
      <c r="M11" s="187"/>
      <c r="N11" s="187"/>
      <c r="O11" s="187"/>
      <c r="P11" s="187"/>
    </row>
    <row r="12" spans="1:16" ht="19.2" customHeight="1"/>
    <row r="13" spans="1:16" s="90" customFormat="1" ht="21.75" customHeight="1">
      <c r="B13" s="114" t="s">
        <v>191</v>
      </c>
      <c r="C13" s="115" t="s">
        <v>192</v>
      </c>
      <c r="D13" s="113" t="s">
        <v>206</v>
      </c>
      <c r="E13" s="113" t="s">
        <v>0</v>
      </c>
      <c r="F13" s="113" t="s">
        <v>3</v>
      </c>
      <c r="G13" s="113" t="s">
        <v>4</v>
      </c>
      <c r="H13" s="114" t="s">
        <v>9</v>
      </c>
      <c r="I13" s="113" t="s">
        <v>5</v>
      </c>
      <c r="J13" s="115" t="s">
        <v>6</v>
      </c>
      <c r="K13" s="114" t="s">
        <v>21</v>
      </c>
      <c r="L13" s="116" t="s">
        <v>18</v>
      </c>
      <c r="M13" s="114" t="s">
        <v>7</v>
      </c>
      <c r="N13" s="113" t="s">
        <v>39</v>
      </c>
      <c r="O13" s="117" t="s">
        <v>51</v>
      </c>
      <c r="P13" s="118" t="s">
        <v>52</v>
      </c>
    </row>
    <row r="14" spans="1:16" s="90" customFormat="1" ht="15" customHeight="1">
      <c r="A14" s="222" t="s">
        <v>301</v>
      </c>
      <c r="B14" s="273" t="s">
        <v>138</v>
      </c>
      <c r="C14" s="178"/>
      <c r="D14" s="178" t="s">
        <v>48</v>
      </c>
      <c r="E14" s="202" t="s">
        <v>294</v>
      </c>
      <c r="F14" s="181">
        <v>30</v>
      </c>
      <c r="G14" s="181">
        <v>1410</v>
      </c>
      <c r="H14" s="180">
        <f>F14*G14</f>
        <v>42300</v>
      </c>
      <c r="I14" s="183" t="s">
        <v>290</v>
      </c>
      <c r="J14" s="179" t="s">
        <v>291</v>
      </c>
      <c r="K14" s="199" t="s">
        <v>297</v>
      </c>
      <c r="L14" s="174" t="s">
        <v>298</v>
      </c>
      <c r="M14" s="208" t="s">
        <v>292</v>
      </c>
      <c r="N14" s="179"/>
      <c r="O14" s="191" t="s">
        <v>122</v>
      </c>
      <c r="P14" s="185" t="s">
        <v>293</v>
      </c>
    </row>
    <row r="15" spans="1:16" s="90" customFormat="1" ht="15" customHeight="1">
      <c r="B15" s="273" t="s">
        <v>138</v>
      </c>
      <c r="C15" s="121"/>
      <c r="D15" s="121"/>
      <c r="E15" s="60"/>
      <c r="F15" s="11"/>
      <c r="G15" s="11"/>
      <c r="H15" s="16">
        <f>F15*G15</f>
        <v>0</v>
      </c>
      <c r="I15" s="57"/>
      <c r="J15" s="18"/>
      <c r="K15" s="122"/>
      <c r="L15" s="119"/>
      <c r="M15" s="123"/>
      <c r="N15" s="20"/>
      <c r="O15" s="73"/>
      <c r="P15" s="63"/>
    </row>
    <row r="16" spans="1:16" s="90" customFormat="1" ht="15" customHeight="1">
      <c r="B16" s="273" t="s">
        <v>138</v>
      </c>
      <c r="C16" s="121"/>
      <c r="D16" s="121"/>
      <c r="E16" s="60"/>
      <c r="F16" s="11"/>
      <c r="G16" s="11"/>
      <c r="H16" s="16">
        <f t="shared" ref="H16:H24" si="0">F16*G16</f>
        <v>0</v>
      </c>
      <c r="I16" s="57"/>
      <c r="J16" s="18"/>
      <c r="K16" s="122"/>
      <c r="L16" s="119"/>
      <c r="M16" s="123"/>
      <c r="N16" s="20"/>
      <c r="O16" s="73"/>
      <c r="P16" s="63"/>
    </row>
    <row r="17" spans="2:16" s="90" customFormat="1" ht="15" customHeight="1">
      <c r="B17" s="273" t="s">
        <v>138</v>
      </c>
      <c r="C17" s="121"/>
      <c r="D17" s="121"/>
      <c r="E17" s="60"/>
      <c r="F17" s="11"/>
      <c r="G17" s="11"/>
      <c r="H17" s="16">
        <f t="shared" si="0"/>
        <v>0</v>
      </c>
      <c r="I17" s="57"/>
      <c r="J17" s="18"/>
      <c r="K17" s="122"/>
      <c r="L17" s="119"/>
      <c r="M17" s="123"/>
      <c r="N17" s="20"/>
      <c r="O17" s="73"/>
      <c r="P17" s="63"/>
    </row>
    <row r="18" spans="2:16" s="90" customFormat="1" ht="15" customHeight="1">
      <c r="B18" s="273" t="s">
        <v>138</v>
      </c>
      <c r="C18" s="121"/>
      <c r="D18" s="121"/>
      <c r="E18" s="60"/>
      <c r="F18" s="11"/>
      <c r="G18" s="11"/>
      <c r="H18" s="16">
        <f t="shared" si="0"/>
        <v>0</v>
      </c>
      <c r="I18" s="57"/>
      <c r="J18" s="18"/>
      <c r="K18" s="122"/>
      <c r="L18" s="119"/>
      <c r="M18" s="123"/>
      <c r="N18" s="20"/>
      <c r="O18" s="73"/>
      <c r="P18" s="63"/>
    </row>
    <row r="19" spans="2:16" s="90" customFormat="1" ht="15" customHeight="1">
      <c r="B19" s="273" t="s">
        <v>138</v>
      </c>
      <c r="C19" s="121"/>
      <c r="D19" s="121"/>
      <c r="E19" s="60"/>
      <c r="F19" s="11"/>
      <c r="G19" s="11"/>
      <c r="H19" s="16">
        <f t="shared" si="0"/>
        <v>0</v>
      </c>
      <c r="I19" s="57"/>
      <c r="J19" s="18"/>
      <c r="K19" s="122"/>
      <c r="L19" s="119"/>
      <c r="M19" s="123"/>
      <c r="N19" s="20"/>
      <c r="O19" s="73"/>
      <c r="P19" s="63"/>
    </row>
    <row r="20" spans="2:16" s="90" customFormat="1" ht="15" customHeight="1">
      <c r="B20" s="273" t="s">
        <v>138</v>
      </c>
      <c r="C20" s="121"/>
      <c r="D20" s="121"/>
      <c r="E20" s="60"/>
      <c r="F20" s="11"/>
      <c r="G20" s="11"/>
      <c r="H20" s="16">
        <f t="shared" si="0"/>
        <v>0</v>
      </c>
      <c r="I20" s="57"/>
      <c r="J20" s="18"/>
      <c r="K20" s="122"/>
      <c r="L20" s="119"/>
      <c r="M20" s="123"/>
      <c r="N20" s="20"/>
      <c r="O20" s="73"/>
      <c r="P20" s="63"/>
    </row>
    <row r="21" spans="2:16" s="90" customFormat="1" ht="15" customHeight="1">
      <c r="B21" s="273" t="s">
        <v>138</v>
      </c>
      <c r="C21" s="121"/>
      <c r="D21" s="121"/>
      <c r="E21" s="60"/>
      <c r="F21" s="11"/>
      <c r="G21" s="11"/>
      <c r="H21" s="16">
        <f t="shared" si="0"/>
        <v>0</v>
      </c>
      <c r="I21" s="57"/>
      <c r="J21" s="18"/>
      <c r="K21" s="122"/>
      <c r="L21" s="119"/>
      <c r="M21" s="123"/>
      <c r="N21" s="20"/>
      <c r="O21" s="73"/>
      <c r="P21" s="63"/>
    </row>
    <row r="22" spans="2:16" s="90" customFormat="1" ht="15" customHeight="1">
      <c r="B22" s="273" t="s">
        <v>138</v>
      </c>
      <c r="C22" s="121"/>
      <c r="D22" s="121"/>
      <c r="E22" s="60"/>
      <c r="F22" s="11"/>
      <c r="G22" s="11"/>
      <c r="H22" s="16">
        <f t="shared" si="0"/>
        <v>0</v>
      </c>
      <c r="I22" s="57"/>
      <c r="J22" s="18"/>
      <c r="K22" s="122"/>
      <c r="L22" s="119"/>
      <c r="M22" s="123"/>
      <c r="N22" s="20"/>
      <c r="O22" s="73"/>
      <c r="P22" s="63"/>
    </row>
    <row r="23" spans="2:16" s="90" customFormat="1" ht="15" customHeight="1">
      <c r="B23" s="273" t="s">
        <v>138</v>
      </c>
      <c r="C23" s="121"/>
      <c r="D23" s="121"/>
      <c r="E23" s="19"/>
      <c r="F23" s="11"/>
      <c r="G23" s="11"/>
      <c r="H23" s="16">
        <f t="shared" si="0"/>
        <v>0</v>
      </c>
      <c r="I23" s="57"/>
      <c r="J23" s="18"/>
      <c r="K23" s="122"/>
      <c r="L23" s="119"/>
      <c r="M23" s="123"/>
      <c r="N23" s="20"/>
      <c r="O23" s="73"/>
      <c r="P23" s="63"/>
    </row>
    <row r="24" spans="2:16" s="90" customFormat="1" ht="15" customHeight="1">
      <c r="B24" s="273" t="s">
        <v>138</v>
      </c>
      <c r="C24" s="124"/>
      <c r="D24" s="121"/>
      <c r="E24" s="19"/>
      <c r="F24" s="11"/>
      <c r="G24" s="11"/>
      <c r="H24" s="16">
        <f t="shared" si="0"/>
        <v>0</v>
      </c>
      <c r="I24" s="57"/>
      <c r="J24" s="18"/>
      <c r="K24" s="122"/>
      <c r="L24" s="119"/>
      <c r="M24" s="18"/>
      <c r="N24" s="20"/>
      <c r="O24" s="73"/>
      <c r="P24" s="63"/>
    </row>
    <row r="25" spans="2:16" s="90" customFormat="1" ht="15" customHeight="1">
      <c r="B25" s="125" t="s">
        <v>152</v>
      </c>
      <c r="C25" s="126"/>
      <c r="D25" s="126"/>
      <c r="E25" s="126"/>
      <c r="F25" s="127">
        <f>SUM(F15:F24)</f>
        <v>0</v>
      </c>
      <c r="G25" s="128"/>
      <c r="H25" s="206">
        <f>SUM(H15:H24)</f>
        <v>0</v>
      </c>
      <c r="I25" s="129"/>
      <c r="J25" s="129"/>
      <c r="K25" s="130"/>
      <c r="L25" s="120"/>
      <c r="M25" s="130"/>
      <c r="N25" s="131"/>
      <c r="O25" s="120"/>
      <c r="P25" s="131"/>
    </row>
    <row r="27" spans="2:16">
      <c r="D27" s="2" t="s">
        <v>48</v>
      </c>
    </row>
    <row r="28" spans="2:16">
      <c r="D28" s="3" t="s">
        <v>119</v>
      </c>
    </row>
    <row r="31" spans="2:16">
      <c r="E31" t="s">
        <v>294</v>
      </c>
    </row>
    <row r="32" spans="2:16">
      <c r="E32" t="s">
        <v>295</v>
      </c>
    </row>
    <row r="33" spans="5:5">
      <c r="E33" t="s">
        <v>296</v>
      </c>
    </row>
    <row r="39" spans="5:5">
      <c r="E39" s="8"/>
    </row>
    <row r="40" spans="5:5">
      <c r="E40" s="9"/>
    </row>
    <row r="41" spans="5:5">
      <c r="E41" s="9"/>
    </row>
    <row r="43" spans="5:5">
      <c r="E43" s="10"/>
    </row>
    <row r="44" spans="5:5">
      <c r="E44" s="10"/>
    </row>
    <row r="45" spans="5:5">
      <c r="E45" s="10"/>
    </row>
    <row r="46" spans="5:5">
      <c r="E46" s="10"/>
    </row>
    <row r="47" spans="5:5">
      <c r="E47" s="10"/>
    </row>
    <row r="48" spans="5:5">
      <c r="E48" s="10"/>
    </row>
    <row r="50" spans="5:5">
      <c r="E50" s="8"/>
    </row>
    <row r="51" spans="5:5">
      <c r="E51" s="9"/>
    </row>
    <row r="52" spans="5:5">
      <c r="E52" s="9"/>
    </row>
    <row r="53" spans="5:5">
      <c r="E53" s="9"/>
    </row>
    <row r="54" spans="5:5">
      <c r="E54" s="9"/>
    </row>
    <row r="55" spans="5:5">
      <c r="E55" s="9"/>
    </row>
    <row r="56" spans="5:5">
      <c r="E56" s="9"/>
    </row>
    <row r="57" spans="5:5">
      <c r="E57" s="9"/>
    </row>
    <row r="58" spans="5:5">
      <c r="E58" s="9"/>
    </row>
    <row r="59" spans="5:5">
      <c r="E59" s="9"/>
    </row>
  </sheetData>
  <autoFilter ref="B13:P13"/>
  <phoneticPr fontId="1"/>
  <dataValidations count="4">
    <dataValidation type="list" allowBlank="1" showInputMessage="1" showErrorMessage="1" sqref="O14:O25">
      <formula1>"◎,○,☆"</formula1>
    </dataValidation>
    <dataValidation type="list" allowBlank="1" showInputMessage="1" showErrorMessage="1" sqref="D14:D24">
      <formula1>$D$27:$D$28</formula1>
    </dataValidation>
    <dataValidation type="list" allowBlank="1" showInputMessage="1" showErrorMessage="1" sqref="E14:E24">
      <formula1>$E$31:$E$33</formula1>
    </dataValidation>
    <dataValidation type="list" allowBlank="1" showInputMessage="1" showErrorMessage="1" sqref="K14:K24">
      <formula1>"広域型施設,地域密着型施設"</formula1>
    </dataValidation>
  </dataValidations>
  <printOptions horizontalCentered="1"/>
  <pageMargins left="0.55118110236220474" right="0.23622047244094491" top="0.74803149606299213" bottom="0.59055118110236227" header="0.31496062992125984" footer="0.31496062992125984"/>
  <pageSetup paperSize="8" scale="64" orientation="landscape" cellComments="asDisplayed"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市町村リスト!$B$3:$B$35</xm:f>
          </x14:formula1>
          <xm:sqref>C14:C24</xm:sqref>
        </x14:dataValidation>
      </x14:dataValidations>
    </ext>
  </extLs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6" tint="0.39997558519241921"/>
    <pageSetUpPr fitToPage="1"/>
  </sheetPr>
  <dimension ref="A1:O39"/>
  <sheetViews>
    <sheetView view="pageBreakPreview" zoomScale="85" zoomScaleNormal="100" zoomScaleSheetLayoutView="85" workbookViewId="0">
      <selection activeCell="I7" sqref="I7"/>
    </sheetView>
  </sheetViews>
  <sheetFormatPr defaultColWidth="2.19921875" defaultRowHeight="14.4"/>
  <cols>
    <col min="1" max="1" width="7" style="2" bestFit="1" customWidth="1"/>
    <col min="2" max="4" width="10.69921875" style="2" customWidth="1"/>
    <col min="5" max="5" width="38.69921875" style="2" customWidth="1"/>
    <col min="6" max="6" width="8.09765625" style="2" customWidth="1"/>
    <col min="7" max="7" width="6.09765625" style="2" bestFit="1" customWidth="1"/>
    <col min="8" max="8" width="7" style="2" bestFit="1" customWidth="1"/>
    <col min="9" max="9" width="32.3984375" style="2" customWidth="1"/>
    <col min="10" max="10" width="15.3984375" style="2" customWidth="1"/>
    <col min="11" max="11" width="16.8984375" style="2" customWidth="1"/>
    <col min="12" max="12" width="8.796875" style="2" customWidth="1"/>
    <col min="13" max="13" width="26.296875" style="2" customWidth="1"/>
    <col min="14" max="14" width="8.296875" style="2" customWidth="1"/>
    <col min="15" max="15" width="39.19921875" style="2" customWidth="1"/>
    <col min="16" max="16384" width="2.19921875" style="2"/>
  </cols>
  <sheetData>
    <row r="1" spans="1:15" ht="16.2">
      <c r="B1" s="1" t="s">
        <v>253</v>
      </c>
      <c r="C1" s="1"/>
      <c r="D1" s="1"/>
      <c r="E1" s="1"/>
    </row>
    <row r="2" spans="1:15" ht="19.05" customHeight="1">
      <c r="B2" s="164" t="s">
        <v>255</v>
      </c>
      <c r="C2" s="164"/>
      <c r="D2" s="164"/>
      <c r="E2" s="164"/>
      <c r="F2" s="164"/>
      <c r="G2" s="164"/>
      <c r="H2" s="164"/>
      <c r="I2" s="164"/>
      <c r="J2" s="164"/>
      <c r="K2" s="164"/>
      <c r="L2" s="164"/>
    </row>
    <row r="3" spans="1:15" ht="19.05" customHeight="1">
      <c r="B3" s="164"/>
      <c r="C3" s="164"/>
      <c r="D3" s="164"/>
      <c r="E3" s="164"/>
      <c r="F3" s="164"/>
      <c r="G3" s="164"/>
      <c r="H3" s="164"/>
      <c r="I3" s="164"/>
      <c r="J3" s="164"/>
      <c r="K3" s="164"/>
      <c r="L3" s="164"/>
    </row>
    <row r="4" spans="1:15" ht="19.05" customHeight="1">
      <c r="B4" s="164"/>
      <c r="C4" s="164"/>
      <c r="D4" s="164"/>
      <c r="E4" s="164"/>
      <c r="F4" s="164"/>
      <c r="G4" s="164"/>
      <c r="H4" s="164"/>
      <c r="I4" s="164"/>
      <c r="J4" s="164"/>
      <c r="K4" s="164"/>
      <c r="L4" s="164"/>
    </row>
    <row r="5" spans="1:15" ht="19.05" customHeight="1">
      <c r="B5" s="164"/>
      <c r="C5" s="164"/>
      <c r="D5" s="164"/>
      <c r="E5" s="164"/>
      <c r="F5" s="164"/>
      <c r="G5" s="164"/>
      <c r="H5" s="164"/>
      <c r="I5" s="164"/>
      <c r="J5" s="164"/>
      <c r="K5" s="164"/>
      <c r="L5" s="164"/>
    </row>
    <row r="6" spans="1:15" ht="19.05" customHeight="1">
      <c r="B6" s="164"/>
      <c r="C6" s="164"/>
      <c r="D6" s="164"/>
      <c r="E6" s="164"/>
      <c r="F6" s="164"/>
      <c r="G6" s="164"/>
      <c r="H6" s="164"/>
      <c r="I6" s="164"/>
      <c r="J6" s="164"/>
      <c r="K6" s="164"/>
      <c r="L6" s="164"/>
    </row>
    <row r="7" spans="1:15" ht="19.05" customHeight="1">
      <c r="B7" s="164"/>
      <c r="C7" s="164"/>
      <c r="D7" s="164"/>
      <c r="E7" s="164"/>
      <c r="F7" s="164"/>
      <c r="G7" s="164"/>
      <c r="H7" s="164"/>
      <c r="I7" s="164"/>
      <c r="J7" s="164"/>
      <c r="K7" s="164"/>
      <c r="L7" s="164"/>
    </row>
    <row r="8" spans="1:15" ht="19.05" customHeight="1">
      <c r="B8" s="164"/>
      <c r="C8" s="164"/>
      <c r="D8" s="164"/>
      <c r="E8" s="164"/>
      <c r="F8" s="164"/>
      <c r="G8" s="164"/>
      <c r="H8" s="164"/>
      <c r="I8" s="164"/>
      <c r="J8" s="164"/>
      <c r="K8" s="164"/>
      <c r="L8" s="164"/>
    </row>
    <row r="10" spans="1:15" s="77" customFormat="1" ht="18.75" customHeight="1">
      <c r="B10" s="74" t="s">
        <v>191</v>
      </c>
      <c r="C10" s="74" t="s">
        <v>192</v>
      </c>
      <c r="D10" s="74" t="s">
        <v>206</v>
      </c>
      <c r="E10" s="74" t="s">
        <v>93</v>
      </c>
      <c r="F10" s="74" t="s">
        <v>199</v>
      </c>
      <c r="G10" s="74" t="s">
        <v>200</v>
      </c>
      <c r="H10" s="75" t="s">
        <v>201</v>
      </c>
      <c r="I10" s="74" t="s">
        <v>5</v>
      </c>
      <c r="J10" s="74" t="s">
        <v>6</v>
      </c>
      <c r="K10" s="74" t="s">
        <v>7</v>
      </c>
      <c r="L10" s="74" t="s">
        <v>94</v>
      </c>
      <c r="M10" s="74" t="s">
        <v>39</v>
      </c>
      <c r="N10" s="117" t="s">
        <v>51</v>
      </c>
      <c r="O10" s="76" t="s">
        <v>198</v>
      </c>
    </row>
    <row r="11" spans="1:15" s="78" customFormat="1" ht="15" customHeight="1">
      <c r="A11" s="223" t="s">
        <v>301</v>
      </c>
      <c r="B11" s="79" t="s">
        <v>193</v>
      </c>
      <c r="C11" s="209"/>
      <c r="D11" s="168" t="s">
        <v>208</v>
      </c>
      <c r="E11" s="183"/>
      <c r="F11" s="210">
        <v>1</v>
      </c>
      <c r="G11" s="210">
        <v>4130</v>
      </c>
      <c r="H11" s="211">
        <f>F11*G11</f>
        <v>4130</v>
      </c>
      <c r="I11" s="212" t="s">
        <v>290</v>
      </c>
      <c r="J11" s="213" t="s">
        <v>291</v>
      </c>
      <c r="K11" s="213" t="s">
        <v>292</v>
      </c>
      <c r="L11" s="214" t="s">
        <v>127</v>
      </c>
      <c r="M11" s="213"/>
      <c r="N11" s="191" t="s">
        <v>122</v>
      </c>
      <c r="O11" s="215" t="s">
        <v>293</v>
      </c>
    </row>
    <row r="12" spans="1:15" s="78" customFormat="1" ht="15" customHeight="1">
      <c r="B12" s="79" t="s">
        <v>193</v>
      </c>
      <c r="C12" s="64"/>
      <c r="D12" s="89" t="s">
        <v>158</v>
      </c>
      <c r="E12" s="62"/>
      <c r="F12" s="11"/>
      <c r="G12" s="11"/>
      <c r="H12" s="239">
        <f t="shared" ref="H12:H21" si="0">F12*G12</f>
        <v>0</v>
      </c>
      <c r="I12" s="57"/>
      <c r="J12" s="18"/>
      <c r="K12" s="18"/>
      <c r="L12" s="23"/>
      <c r="M12" s="20"/>
      <c r="N12" s="73"/>
      <c r="O12" s="63"/>
    </row>
    <row r="13" spans="1:15" s="78" customFormat="1" ht="15" customHeight="1">
      <c r="B13" s="79" t="s">
        <v>193</v>
      </c>
      <c r="C13" s="64"/>
      <c r="D13" s="89" t="s">
        <v>158</v>
      </c>
      <c r="E13" s="62"/>
      <c r="F13" s="11"/>
      <c r="G13" s="11"/>
      <c r="H13" s="239">
        <f t="shared" si="0"/>
        <v>0</v>
      </c>
      <c r="I13" s="57"/>
      <c r="J13" s="18"/>
      <c r="K13" s="18"/>
      <c r="L13" s="23"/>
      <c r="M13" s="20"/>
      <c r="N13" s="73"/>
      <c r="O13" s="63"/>
    </row>
    <row r="14" spans="1:15" s="78" customFormat="1" ht="15" customHeight="1">
      <c r="B14" s="79" t="s">
        <v>193</v>
      </c>
      <c r="C14" s="64"/>
      <c r="D14" s="89" t="s">
        <v>158</v>
      </c>
      <c r="E14" s="62"/>
      <c r="F14" s="11"/>
      <c r="G14" s="11"/>
      <c r="H14" s="239">
        <f t="shared" si="0"/>
        <v>0</v>
      </c>
      <c r="I14" s="57"/>
      <c r="J14" s="18"/>
      <c r="K14" s="18"/>
      <c r="L14" s="23"/>
      <c r="M14" s="20"/>
      <c r="N14" s="73"/>
      <c r="O14" s="63"/>
    </row>
    <row r="15" spans="1:15" s="78" customFormat="1" ht="15" customHeight="1">
      <c r="B15" s="79" t="s">
        <v>193</v>
      </c>
      <c r="C15" s="64"/>
      <c r="D15" s="89" t="s">
        <v>158</v>
      </c>
      <c r="E15" s="62"/>
      <c r="F15" s="11"/>
      <c r="G15" s="11"/>
      <c r="H15" s="239">
        <f t="shared" si="0"/>
        <v>0</v>
      </c>
      <c r="I15" s="57"/>
      <c r="J15" s="18"/>
      <c r="K15" s="18"/>
      <c r="L15" s="23"/>
      <c r="M15" s="20"/>
      <c r="N15" s="73"/>
      <c r="O15" s="63"/>
    </row>
    <row r="16" spans="1:15" s="78" customFormat="1" ht="15" customHeight="1">
      <c r="B16" s="79" t="s">
        <v>193</v>
      </c>
      <c r="C16" s="64"/>
      <c r="D16" s="89" t="s">
        <v>158</v>
      </c>
      <c r="E16" s="62"/>
      <c r="F16" s="11"/>
      <c r="G16" s="11"/>
      <c r="H16" s="239">
        <f t="shared" si="0"/>
        <v>0</v>
      </c>
      <c r="I16" s="57"/>
      <c r="J16" s="18"/>
      <c r="K16" s="18"/>
      <c r="L16" s="23"/>
      <c r="M16" s="20"/>
      <c r="N16" s="73"/>
      <c r="O16" s="63"/>
    </row>
    <row r="17" spans="2:15" s="78" customFormat="1" ht="15" customHeight="1">
      <c r="B17" s="79" t="s">
        <v>193</v>
      </c>
      <c r="C17" s="64"/>
      <c r="D17" s="89" t="s">
        <v>158</v>
      </c>
      <c r="E17" s="62"/>
      <c r="F17" s="11"/>
      <c r="G17" s="11"/>
      <c r="H17" s="239">
        <f t="shared" si="0"/>
        <v>0</v>
      </c>
      <c r="I17" s="57"/>
      <c r="J17" s="18"/>
      <c r="K17" s="18"/>
      <c r="L17" s="23"/>
      <c r="M17" s="20"/>
      <c r="N17" s="73"/>
      <c r="O17" s="63"/>
    </row>
    <row r="18" spans="2:15" s="78" customFormat="1" ht="15" customHeight="1">
      <c r="B18" s="79" t="s">
        <v>193</v>
      </c>
      <c r="C18" s="64"/>
      <c r="D18" s="89" t="s">
        <v>158</v>
      </c>
      <c r="E18" s="62"/>
      <c r="F18" s="11"/>
      <c r="G18" s="11"/>
      <c r="H18" s="239">
        <f t="shared" si="0"/>
        <v>0</v>
      </c>
      <c r="I18" s="57"/>
      <c r="J18" s="18"/>
      <c r="K18" s="18"/>
      <c r="L18" s="23"/>
      <c r="M18" s="20"/>
      <c r="N18" s="73"/>
      <c r="O18" s="63"/>
    </row>
    <row r="19" spans="2:15" s="78" customFormat="1" ht="15" customHeight="1">
      <c r="B19" s="79" t="s">
        <v>193</v>
      </c>
      <c r="C19" s="64"/>
      <c r="D19" s="89" t="s">
        <v>158</v>
      </c>
      <c r="E19" s="62"/>
      <c r="F19" s="11"/>
      <c r="G19" s="11"/>
      <c r="H19" s="239">
        <f t="shared" si="0"/>
        <v>0</v>
      </c>
      <c r="I19" s="57"/>
      <c r="J19" s="18"/>
      <c r="K19" s="18"/>
      <c r="L19" s="23"/>
      <c r="M19" s="20"/>
      <c r="N19" s="73"/>
      <c r="O19" s="63"/>
    </row>
    <row r="20" spans="2:15" s="78" customFormat="1" ht="15" customHeight="1">
      <c r="B20" s="79" t="s">
        <v>193</v>
      </c>
      <c r="C20" s="64"/>
      <c r="D20" s="89" t="s">
        <v>158</v>
      </c>
      <c r="E20" s="62"/>
      <c r="F20" s="11"/>
      <c r="G20" s="11"/>
      <c r="H20" s="239">
        <f t="shared" si="0"/>
        <v>0</v>
      </c>
      <c r="I20" s="57"/>
      <c r="J20" s="18"/>
      <c r="K20" s="18"/>
      <c r="L20" s="23"/>
      <c r="M20" s="20"/>
      <c r="N20" s="73"/>
      <c r="O20" s="63"/>
    </row>
    <row r="21" spans="2:15" s="78" customFormat="1" ht="15" customHeight="1">
      <c r="B21" s="79" t="s">
        <v>193</v>
      </c>
      <c r="C21" s="64"/>
      <c r="D21" s="89" t="s">
        <v>158</v>
      </c>
      <c r="E21" s="62"/>
      <c r="F21" s="11"/>
      <c r="G21" s="11"/>
      <c r="H21" s="239">
        <f t="shared" si="0"/>
        <v>0</v>
      </c>
      <c r="I21" s="57"/>
      <c r="J21" s="18"/>
      <c r="K21" s="18"/>
      <c r="L21" s="23"/>
      <c r="M21" s="20"/>
      <c r="N21" s="73"/>
      <c r="O21" s="63"/>
    </row>
    <row r="22" spans="2:15" s="78" customFormat="1" ht="15" customHeight="1">
      <c r="B22" s="85" t="s">
        <v>152</v>
      </c>
      <c r="C22" s="82"/>
      <c r="D22" s="82"/>
      <c r="E22" s="82"/>
      <c r="F22" s="80">
        <f>SUM(F12:F21)</f>
        <v>0</v>
      </c>
      <c r="G22" s="81"/>
      <c r="H22" s="95">
        <f>SUM(H12:H21)</f>
        <v>0</v>
      </c>
      <c r="I22" s="82"/>
      <c r="J22" s="82"/>
      <c r="K22" s="83"/>
      <c r="L22" s="81"/>
      <c r="M22" s="83"/>
      <c r="N22" s="83"/>
      <c r="O22" s="82"/>
    </row>
    <row r="26" spans="2:15">
      <c r="E26" s="2" t="s">
        <v>76</v>
      </c>
    </row>
    <row r="27" spans="2:15">
      <c r="E27" s="3" t="s">
        <v>95</v>
      </c>
    </row>
    <row r="28" spans="2:15">
      <c r="E28" s="3" t="s">
        <v>96</v>
      </c>
    </row>
    <row r="29" spans="2:15">
      <c r="E29" s="3" t="s">
        <v>97</v>
      </c>
    </row>
    <row r="30" spans="2:15">
      <c r="E30" s="2" t="s">
        <v>115</v>
      </c>
    </row>
    <row r="31" spans="2:15">
      <c r="E31" s="3" t="s">
        <v>98</v>
      </c>
    </row>
    <row r="32" spans="2:15">
      <c r="E32" s="3" t="s">
        <v>23</v>
      </c>
    </row>
    <row r="33" spans="5:5">
      <c r="E33" s="3" t="s">
        <v>24</v>
      </c>
    </row>
    <row r="34" spans="5:5">
      <c r="E34" s="3" t="s">
        <v>28</v>
      </c>
    </row>
    <row r="35" spans="5:5">
      <c r="E35" s="3" t="s">
        <v>29</v>
      </c>
    </row>
    <row r="36" spans="5:5">
      <c r="E36" s="3" t="s">
        <v>31</v>
      </c>
    </row>
    <row r="37" spans="5:5">
      <c r="E37" s="3" t="s">
        <v>118</v>
      </c>
    </row>
    <row r="38" spans="5:5">
      <c r="E38" s="3" t="s">
        <v>25</v>
      </c>
    </row>
    <row r="39" spans="5:5">
      <c r="E39" s="3" t="s">
        <v>99</v>
      </c>
    </row>
  </sheetData>
  <autoFilter ref="B10:O10"/>
  <phoneticPr fontId="1"/>
  <dataValidations count="3">
    <dataValidation type="list" allowBlank="1" showInputMessage="1" showErrorMessage="1" sqref="N11:N21">
      <formula1>"◎,○,☆"</formula1>
    </dataValidation>
    <dataValidation type="list" allowBlank="1" showInputMessage="1" showErrorMessage="1" sqref="L11:L21">
      <formula1>"有,無"</formula1>
    </dataValidation>
    <dataValidation type="list" allowBlank="1" showInputMessage="1" showErrorMessage="1" sqref="E11:E21">
      <formula1>$E$26:$E$40</formula1>
    </dataValidation>
  </dataValidations>
  <printOptions horizontalCentered="1"/>
  <pageMargins left="0.55118110236220474" right="0.39370078740157483" top="0.74803149606299213" bottom="0.59055118110236227" header="0.31496062992125984" footer="0.31496062992125984"/>
  <pageSetup paperSize="8" scale="74" orientation="landscape" cellComments="asDisplayed" r:id="rId1"/>
  <colBreaks count="1" manualBreakCount="1">
    <brk id="12" max="1048575"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市町村リスト!$B$3:$B$35</xm:f>
          </x14:formula1>
          <xm:sqref>C11:C21</xm:sqref>
        </x14:dataValidation>
      </x14:dataValidations>
    </ext>
  </extLs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6" tint="0.39997558519241921"/>
    <pageSetUpPr fitToPage="1"/>
  </sheetPr>
  <dimension ref="A1:O30"/>
  <sheetViews>
    <sheetView view="pageBreakPreview" zoomScaleNormal="100" zoomScaleSheetLayoutView="100" workbookViewId="0">
      <selection activeCell="L12" sqref="L12"/>
    </sheetView>
  </sheetViews>
  <sheetFormatPr defaultColWidth="2.19921875" defaultRowHeight="14.4"/>
  <cols>
    <col min="1" max="1" width="6.796875" style="2" bestFit="1" customWidth="1"/>
    <col min="2" max="15" width="15.69921875" style="2" customWidth="1"/>
    <col min="16" max="16384" width="2.19921875" style="2"/>
  </cols>
  <sheetData>
    <row r="1" spans="1:15" ht="16.2">
      <c r="B1" s="1" t="s">
        <v>254</v>
      </c>
      <c r="C1" s="1"/>
      <c r="E1" s="1"/>
    </row>
    <row r="2" spans="1:15" ht="19.05" customHeight="1">
      <c r="B2" s="164" t="s">
        <v>227</v>
      </c>
      <c r="F2" s="164"/>
      <c r="G2" s="164"/>
      <c r="H2" s="164"/>
      <c r="I2" s="164"/>
      <c r="J2" s="164"/>
      <c r="K2" s="164"/>
      <c r="L2" s="164"/>
      <c r="M2" s="164"/>
      <c r="N2" s="164"/>
      <c r="O2" s="164"/>
    </row>
    <row r="3" spans="1:15" ht="19.05" customHeight="1">
      <c r="B3" s="164"/>
      <c r="F3" s="164"/>
      <c r="G3" s="164"/>
      <c r="H3" s="164"/>
      <c r="I3" s="164"/>
      <c r="J3" s="164"/>
      <c r="K3" s="164"/>
      <c r="L3" s="164"/>
      <c r="M3" s="164"/>
      <c r="N3" s="164"/>
      <c r="O3" s="164"/>
    </row>
    <row r="4" spans="1:15" ht="19.05" customHeight="1">
      <c r="B4" s="164"/>
      <c r="F4" s="164"/>
      <c r="G4" s="164"/>
      <c r="H4" s="164"/>
      <c r="I4" s="164"/>
      <c r="J4" s="164"/>
      <c r="K4" s="164"/>
      <c r="L4" s="164"/>
      <c r="M4" s="164"/>
      <c r="N4" s="164"/>
      <c r="O4" s="164"/>
    </row>
    <row r="5" spans="1:15" ht="19.05" customHeight="1">
      <c r="B5" s="164"/>
      <c r="F5" s="164"/>
      <c r="G5" s="164"/>
      <c r="H5" s="164"/>
      <c r="I5" s="164"/>
      <c r="J5" s="164"/>
      <c r="K5" s="164"/>
      <c r="L5" s="164"/>
      <c r="M5" s="164"/>
      <c r="N5" s="164"/>
      <c r="O5" s="164"/>
    </row>
    <row r="6" spans="1:15" ht="19.05" customHeight="1">
      <c r="B6" s="164"/>
      <c r="F6" s="164"/>
      <c r="G6" s="164"/>
      <c r="H6" s="164"/>
      <c r="I6" s="164"/>
      <c r="J6" s="164"/>
      <c r="K6" s="164"/>
      <c r="L6" s="164"/>
      <c r="M6" s="164"/>
      <c r="N6" s="164"/>
      <c r="O6" s="164"/>
    </row>
    <row r="7" spans="1:15" ht="19.05" customHeight="1">
      <c r="B7" s="164"/>
      <c r="F7" s="164"/>
      <c r="G7" s="164"/>
      <c r="H7" s="164"/>
      <c r="I7" s="164"/>
      <c r="J7" s="164"/>
      <c r="K7" s="164"/>
      <c r="L7" s="164"/>
      <c r="M7" s="164"/>
      <c r="N7" s="164"/>
      <c r="O7" s="164"/>
    </row>
    <row r="8" spans="1:15" ht="19.05" customHeight="1">
      <c r="B8" s="164"/>
      <c r="F8" s="164"/>
      <c r="G8" s="164"/>
      <c r="H8" s="164"/>
      <c r="I8" s="164"/>
      <c r="J8" s="164"/>
      <c r="K8" s="164"/>
      <c r="L8" s="164"/>
      <c r="M8" s="164"/>
      <c r="N8" s="164"/>
      <c r="O8" s="164"/>
    </row>
    <row r="9" spans="1:15" ht="19.05" customHeight="1">
      <c r="B9" s="164"/>
      <c r="F9" s="164"/>
      <c r="G9" s="164"/>
      <c r="H9" s="164"/>
      <c r="I9" s="164"/>
      <c r="J9" s="164"/>
      <c r="K9" s="164"/>
      <c r="L9" s="164"/>
      <c r="M9" s="164"/>
      <c r="N9" s="164"/>
      <c r="O9" s="164"/>
    </row>
    <row r="11" spans="1:15" s="78" customFormat="1" ht="21.75" customHeight="1">
      <c r="B11" s="74" t="s">
        <v>191</v>
      </c>
      <c r="C11" s="74" t="s">
        <v>192</v>
      </c>
      <c r="D11" s="74" t="s">
        <v>206</v>
      </c>
      <c r="E11" s="74" t="s">
        <v>93</v>
      </c>
      <c r="F11" s="74" t="s">
        <v>101</v>
      </c>
      <c r="G11" s="74" t="s">
        <v>15</v>
      </c>
      <c r="H11" s="75" t="s">
        <v>16</v>
      </c>
      <c r="I11" s="74" t="s">
        <v>5</v>
      </c>
      <c r="J11" s="74" t="s">
        <v>6</v>
      </c>
      <c r="K11" s="74" t="s">
        <v>7</v>
      </c>
      <c r="L11" s="74" t="s">
        <v>100</v>
      </c>
      <c r="M11" s="74" t="s">
        <v>39</v>
      </c>
      <c r="N11" s="117" t="s">
        <v>51</v>
      </c>
      <c r="O11" s="104" t="s">
        <v>52</v>
      </c>
    </row>
    <row r="12" spans="1:15" s="78" customFormat="1" ht="15" customHeight="1">
      <c r="A12" s="223" t="s">
        <v>301</v>
      </c>
      <c r="B12" s="79" t="s">
        <v>193</v>
      </c>
      <c r="C12" s="168"/>
      <c r="D12" s="168" t="s">
        <v>299</v>
      </c>
      <c r="E12" s="169" t="s">
        <v>29</v>
      </c>
      <c r="F12" s="170">
        <v>1</v>
      </c>
      <c r="G12" s="170">
        <v>1230</v>
      </c>
      <c r="H12" s="171">
        <f>F12*G12</f>
        <v>1230</v>
      </c>
      <c r="I12" s="169" t="s">
        <v>290</v>
      </c>
      <c r="J12" s="169" t="s">
        <v>300</v>
      </c>
      <c r="K12" s="169" t="s">
        <v>292</v>
      </c>
      <c r="L12" s="216" t="s">
        <v>127</v>
      </c>
      <c r="M12" s="169"/>
      <c r="N12" s="189" t="s">
        <v>122</v>
      </c>
      <c r="O12" s="185"/>
    </row>
    <row r="13" spans="1:15" s="78" customFormat="1" ht="15" customHeight="1">
      <c r="B13" s="79" t="s">
        <v>189</v>
      </c>
      <c r="C13" s="89"/>
      <c r="D13" s="89" t="s">
        <v>299</v>
      </c>
      <c r="E13" s="25"/>
      <c r="F13" s="26"/>
      <c r="G13" s="26"/>
      <c r="H13" s="29">
        <f>F13*G13</f>
        <v>0</v>
      </c>
      <c r="I13" s="27"/>
      <c r="J13" s="27"/>
      <c r="K13" s="27"/>
      <c r="L13" s="87"/>
      <c r="M13" s="137"/>
      <c r="N13" s="132"/>
      <c r="O13" s="60"/>
    </row>
    <row r="14" spans="1:15" s="78" customFormat="1" ht="15" customHeight="1">
      <c r="B14" s="79" t="s">
        <v>189</v>
      </c>
      <c r="C14" s="89"/>
      <c r="D14" s="89" t="s">
        <v>299</v>
      </c>
      <c r="E14" s="25"/>
      <c r="F14" s="26"/>
      <c r="G14" s="26"/>
      <c r="H14" s="29">
        <f t="shared" ref="H14:H22" si="0">F14*G14</f>
        <v>0</v>
      </c>
      <c r="I14" s="27"/>
      <c r="J14" s="27"/>
      <c r="K14" s="27"/>
      <c r="L14" s="87"/>
      <c r="M14" s="137"/>
      <c r="N14" s="132"/>
      <c r="O14" s="60"/>
    </row>
    <row r="15" spans="1:15" s="78" customFormat="1" ht="15" customHeight="1">
      <c r="B15" s="79" t="s">
        <v>189</v>
      </c>
      <c r="C15" s="89"/>
      <c r="D15" s="89" t="s">
        <v>299</v>
      </c>
      <c r="E15" s="25"/>
      <c r="F15" s="26"/>
      <c r="G15" s="26"/>
      <c r="H15" s="29">
        <f t="shared" si="0"/>
        <v>0</v>
      </c>
      <c r="I15" s="27"/>
      <c r="J15" s="27"/>
      <c r="K15" s="27"/>
      <c r="L15" s="87"/>
      <c r="M15" s="137"/>
      <c r="N15" s="132"/>
      <c r="O15" s="60"/>
    </row>
    <row r="16" spans="1:15" s="78" customFormat="1" ht="15" customHeight="1">
      <c r="B16" s="79" t="s">
        <v>189</v>
      </c>
      <c r="C16" s="89"/>
      <c r="D16" s="89" t="s">
        <v>299</v>
      </c>
      <c r="E16" s="25"/>
      <c r="F16" s="26"/>
      <c r="G16" s="26"/>
      <c r="H16" s="29">
        <f t="shared" si="0"/>
        <v>0</v>
      </c>
      <c r="I16" s="27"/>
      <c r="J16" s="27"/>
      <c r="K16" s="27"/>
      <c r="L16" s="87"/>
      <c r="M16" s="137"/>
      <c r="N16" s="132"/>
      <c r="O16" s="60"/>
    </row>
    <row r="17" spans="2:15" s="78" customFormat="1" ht="15" customHeight="1">
      <c r="B17" s="79" t="s">
        <v>189</v>
      </c>
      <c r="C17" s="89"/>
      <c r="D17" s="89" t="s">
        <v>299</v>
      </c>
      <c r="E17" s="25"/>
      <c r="F17" s="26"/>
      <c r="G17" s="26"/>
      <c r="H17" s="29">
        <f t="shared" si="0"/>
        <v>0</v>
      </c>
      <c r="I17" s="27"/>
      <c r="J17" s="27"/>
      <c r="K17" s="27"/>
      <c r="L17" s="87"/>
      <c r="M17" s="137"/>
      <c r="N17" s="132"/>
      <c r="O17" s="60"/>
    </row>
    <row r="18" spans="2:15" s="78" customFormat="1" ht="15" customHeight="1">
      <c r="B18" s="79" t="s">
        <v>189</v>
      </c>
      <c r="C18" s="89"/>
      <c r="D18" s="89" t="s">
        <v>299</v>
      </c>
      <c r="E18" s="25"/>
      <c r="F18" s="26"/>
      <c r="G18" s="26"/>
      <c r="H18" s="29">
        <f t="shared" si="0"/>
        <v>0</v>
      </c>
      <c r="I18" s="27"/>
      <c r="J18" s="27"/>
      <c r="K18" s="27"/>
      <c r="L18" s="87"/>
      <c r="M18" s="137"/>
      <c r="N18" s="132"/>
      <c r="O18" s="60"/>
    </row>
    <row r="19" spans="2:15" s="78" customFormat="1" ht="15" customHeight="1">
      <c r="B19" s="79" t="s">
        <v>189</v>
      </c>
      <c r="C19" s="89"/>
      <c r="D19" s="89" t="s">
        <v>299</v>
      </c>
      <c r="E19" s="25"/>
      <c r="F19" s="26"/>
      <c r="G19" s="26"/>
      <c r="H19" s="29">
        <f t="shared" si="0"/>
        <v>0</v>
      </c>
      <c r="I19" s="27"/>
      <c r="J19" s="27"/>
      <c r="K19" s="27"/>
      <c r="L19" s="87"/>
      <c r="M19" s="137"/>
      <c r="N19" s="132"/>
      <c r="O19" s="60"/>
    </row>
    <row r="20" spans="2:15" s="78" customFormat="1" ht="15" customHeight="1">
      <c r="B20" s="79" t="s">
        <v>189</v>
      </c>
      <c r="C20" s="89"/>
      <c r="D20" s="89" t="s">
        <v>299</v>
      </c>
      <c r="E20" s="25"/>
      <c r="F20" s="26"/>
      <c r="G20" s="26"/>
      <c r="H20" s="29">
        <f t="shared" si="0"/>
        <v>0</v>
      </c>
      <c r="I20" s="27"/>
      <c r="J20" s="27"/>
      <c r="K20" s="27"/>
      <c r="L20" s="87"/>
      <c r="M20" s="137"/>
      <c r="N20" s="132"/>
      <c r="O20" s="60"/>
    </row>
    <row r="21" spans="2:15" s="78" customFormat="1" ht="15" customHeight="1">
      <c r="B21" s="79" t="s">
        <v>189</v>
      </c>
      <c r="C21" s="89"/>
      <c r="D21" s="89" t="s">
        <v>299</v>
      </c>
      <c r="E21" s="25"/>
      <c r="F21" s="26"/>
      <c r="G21" s="26"/>
      <c r="H21" s="29">
        <f t="shared" si="0"/>
        <v>0</v>
      </c>
      <c r="I21" s="27"/>
      <c r="J21" s="27"/>
      <c r="K21" s="27"/>
      <c r="L21" s="87"/>
      <c r="M21" s="137"/>
      <c r="N21" s="132"/>
      <c r="O21" s="60"/>
    </row>
    <row r="22" spans="2:15" s="78" customFormat="1" ht="15" customHeight="1">
      <c r="B22" s="79" t="s">
        <v>189</v>
      </c>
      <c r="C22" s="89"/>
      <c r="D22" s="89" t="s">
        <v>299</v>
      </c>
      <c r="E22" s="25"/>
      <c r="F22" s="26"/>
      <c r="G22" s="26"/>
      <c r="H22" s="29">
        <f t="shared" si="0"/>
        <v>0</v>
      </c>
      <c r="I22" s="27"/>
      <c r="J22" s="27"/>
      <c r="K22" s="27"/>
      <c r="L22" s="87"/>
      <c r="M22" s="137"/>
      <c r="N22" s="132"/>
      <c r="O22" s="60"/>
    </row>
    <row r="23" spans="2:15" s="78" customFormat="1" ht="15" customHeight="1">
      <c r="B23" s="85" t="s">
        <v>152</v>
      </c>
      <c r="C23" s="83"/>
      <c r="D23" s="83"/>
      <c r="E23" s="82"/>
      <c r="F23" s="80">
        <f>SUM(F13:F22)</f>
        <v>0</v>
      </c>
      <c r="G23" s="81"/>
      <c r="H23" s="95">
        <f>SUM(H13:H22)</f>
        <v>0</v>
      </c>
      <c r="I23" s="82"/>
      <c r="J23" s="82"/>
      <c r="K23" s="83"/>
      <c r="L23" s="81"/>
      <c r="M23" s="83"/>
      <c r="N23" s="83"/>
      <c r="O23" s="82"/>
    </row>
    <row r="27" spans="2:15">
      <c r="E27" s="2" t="s">
        <v>102</v>
      </c>
    </row>
    <row r="28" spans="2:15">
      <c r="E28" s="3" t="s">
        <v>103</v>
      </c>
    </row>
    <row r="29" spans="2:15">
      <c r="E29" s="3" t="s">
        <v>29</v>
      </c>
    </row>
    <row r="30" spans="2:15">
      <c r="E30" s="3" t="s">
        <v>104</v>
      </c>
    </row>
  </sheetData>
  <autoFilter ref="B11:O11"/>
  <phoneticPr fontId="1"/>
  <dataValidations count="3">
    <dataValidation type="list" allowBlank="1" showInputMessage="1" showErrorMessage="1" sqref="N12:N22">
      <formula1>"◎,○,☆"</formula1>
    </dataValidation>
    <dataValidation type="list" allowBlank="1" showInputMessage="1" showErrorMessage="1" sqref="L12:L22">
      <formula1>"有,無"</formula1>
    </dataValidation>
    <dataValidation type="list" allowBlank="1" showInputMessage="1" showErrorMessage="1" sqref="E12:E22">
      <formula1>$E$27:$E$30</formula1>
    </dataValidation>
  </dataValidations>
  <printOptions horizontalCentered="1"/>
  <pageMargins left="0.55118110236220474" right="0.39370078740157483" top="0.74803149606299213" bottom="0.59055118110236227" header="0.31496062992125984" footer="0.31496062992125984"/>
  <pageSetup paperSize="8" scale="82" orientation="landscape" cellComments="asDisplayed" r:id="rId1"/>
  <colBreaks count="1" manualBreakCount="1">
    <brk id="12" max="1048575"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市町村リスト!$B$3:$B$35</xm:f>
          </x14:formula1>
          <xm:sqref>C12:C22</xm:sqref>
        </x14:dataValidation>
      </x14:dataValidations>
    </ext>
  </extLs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tint="0.59999389629810485"/>
    <pageSetUpPr fitToPage="1"/>
  </sheetPr>
  <dimension ref="A1:T40"/>
  <sheetViews>
    <sheetView view="pageBreakPreview" zoomScaleNormal="100" zoomScaleSheetLayoutView="100" workbookViewId="0">
      <selection activeCell="M10" sqref="M10"/>
    </sheetView>
  </sheetViews>
  <sheetFormatPr defaultColWidth="2.19921875" defaultRowHeight="14.4"/>
  <cols>
    <col min="1" max="1" width="8.59765625" style="2" bestFit="1" customWidth="1"/>
    <col min="2" max="3" width="15.69921875" style="2" customWidth="1"/>
    <col min="4" max="4" width="12.5" style="2" customWidth="1"/>
    <col min="5" max="15" width="15.69921875" style="2" customWidth="1"/>
    <col min="16" max="16384" width="2.19921875" style="2"/>
  </cols>
  <sheetData>
    <row r="1" spans="1:15" ht="16.2">
      <c r="B1" s="1" t="s">
        <v>256</v>
      </c>
      <c r="C1" s="1"/>
      <c r="D1" s="1"/>
      <c r="E1" s="1"/>
    </row>
    <row r="2" spans="1:15" ht="21" customHeight="1">
      <c r="B2" s="164" t="s">
        <v>228</v>
      </c>
      <c r="F2" s="164"/>
      <c r="G2" s="164"/>
      <c r="H2" s="164"/>
      <c r="I2" s="164"/>
      <c r="J2" s="164"/>
      <c r="K2" s="164"/>
      <c r="L2" s="164"/>
      <c r="M2" s="164"/>
      <c r="N2" s="164"/>
      <c r="O2" s="164"/>
    </row>
    <row r="3" spans="1:15" ht="21" customHeight="1">
      <c r="B3" s="164"/>
      <c r="F3" s="164"/>
      <c r="G3" s="164"/>
      <c r="H3" s="164"/>
      <c r="I3" s="164"/>
      <c r="J3" s="164"/>
      <c r="K3" s="164"/>
      <c r="L3" s="164"/>
      <c r="M3" s="164"/>
      <c r="N3" s="164"/>
      <c r="O3" s="164"/>
    </row>
    <row r="4" spans="1:15" ht="21" customHeight="1">
      <c r="B4" s="164"/>
      <c r="F4" s="164"/>
      <c r="G4" s="164"/>
      <c r="H4" s="164"/>
      <c r="I4" s="164"/>
      <c r="J4" s="164"/>
      <c r="K4" s="164"/>
      <c r="L4" s="164"/>
      <c r="M4" s="164"/>
      <c r="N4" s="164"/>
      <c r="O4" s="164"/>
    </row>
    <row r="5" spans="1:15" ht="21" customHeight="1">
      <c r="B5" s="164"/>
      <c r="F5" s="164"/>
      <c r="G5" s="164"/>
      <c r="H5" s="164"/>
      <c r="I5" s="164"/>
      <c r="J5" s="164"/>
      <c r="K5" s="164"/>
      <c r="L5" s="164"/>
      <c r="M5" s="164"/>
      <c r="N5" s="164"/>
      <c r="O5" s="164"/>
    </row>
    <row r="6" spans="1:15" ht="21" customHeight="1">
      <c r="B6" s="164"/>
      <c r="F6" s="164"/>
      <c r="G6" s="164"/>
      <c r="H6" s="164"/>
      <c r="I6" s="164"/>
      <c r="J6" s="164"/>
      <c r="K6" s="164"/>
      <c r="L6" s="164"/>
      <c r="M6" s="164"/>
      <c r="N6" s="164"/>
      <c r="O6" s="164"/>
    </row>
    <row r="7" spans="1:15" ht="21" customHeight="1">
      <c r="B7" s="164"/>
      <c r="F7" s="164"/>
      <c r="G7" s="164"/>
      <c r="H7" s="164"/>
      <c r="I7" s="164"/>
      <c r="J7" s="164"/>
      <c r="K7" s="164"/>
      <c r="L7" s="164"/>
      <c r="M7" s="164"/>
      <c r="N7" s="164"/>
      <c r="O7" s="164"/>
    </row>
    <row r="9" spans="1:15" s="77" customFormat="1" ht="21.75" customHeight="1">
      <c r="B9" s="74" t="s">
        <v>191</v>
      </c>
      <c r="C9" s="74" t="s">
        <v>192</v>
      </c>
      <c r="D9" s="75" t="s">
        <v>206</v>
      </c>
      <c r="E9" s="74" t="s">
        <v>1</v>
      </c>
      <c r="F9" s="74" t="s">
        <v>106</v>
      </c>
      <c r="G9" s="74" t="s">
        <v>15</v>
      </c>
      <c r="H9" s="75" t="s">
        <v>16</v>
      </c>
      <c r="I9" s="74" t="s">
        <v>107</v>
      </c>
      <c r="J9" s="74" t="s">
        <v>5</v>
      </c>
      <c r="K9" s="74" t="s">
        <v>6</v>
      </c>
      <c r="L9" s="74" t="s">
        <v>108</v>
      </c>
      <c r="M9" s="74" t="s">
        <v>109</v>
      </c>
      <c r="N9" s="117" t="s">
        <v>51</v>
      </c>
      <c r="O9" s="104" t="s">
        <v>52</v>
      </c>
    </row>
    <row r="10" spans="1:15" s="78" customFormat="1" ht="15" customHeight="1">
      <c r="A10" s="223" t="s">
        <v>302</v>
      </c>
      <c r="B10" s="79" t="s">
        <v>193</v>
      </c>
      <c r="C10" s="199"/>
      <c r="D10" s="174" t="s">
        <v>209</v>
      </c>
      <c r="E10" s="169" t="s">
        <v>19</v>
      </c>
      <c r="F10" s="181">
        <v>1</v>
      </c>
      <c r="G10" s="181">
        <v>6610</v>
      </c>
      <c r="H10" s="180">
        <f>F10*G10</f>
        <v>6610</v>
      </c>
      <c r="I10" s="224" t="s">
        <v>130</v>
      </c>
      <c r="J10" s="224" t="s">
        <v>125</v>
      </c>
      <c r="K10" s="224" t="s">
        <v>125</v>
      </c>
      <c r="L10" s="224" t="s">
        <v>305</v>
      </c>
      <c r="M10" s="190" t="s">
        <v>306</v>
      </c>
      <c r="N10" s="191" t="s">
        <v>122</v>
      </c>
      <c r="O10" s="185" t="s">
        <v>243</v>
      </c>
    </row>
    <row r="11" spans="1:15" s="78" customFormat="1" ht="15" customHeight="1">
      <c r="A11" s="223" t="s">
        <v>303</v>
      </c>
      <c r="B11" s="79" t="s">
        <v>189</v>
      </c>
      <c r="C11" s="207"/>
      <c r="D11" s="174" t="s">
        <v>209</v>
      </c>
      <c r="E11" s="183" t="s">
        <v>110</v>
      </c>
      <c r="F11" s="181">
        <v>1</v>
      </c>
      <c r="G11" s="181">
        <v>5290</v>
      </c>
      <c r="H11" s="180">
        <f>F11*G11</f>
        <v>5290</v>
      </c>
      <c r="I11" s="224" t="s">
        <v>304</v>
      </c>
      <c r="J11" s="181" t="s">
        <v>289</v>
      </c>
      <c r="K11" s="181" t="s">
        <v>291</v>
      </c>
      <c r="L11" s="181"/>
      <c r="M11" s="190" t="s">
        <v>306</v>
      </c>
      <c r="N11" s="199" t="s">
        <v>122</v>
      </c>
      <c r="O11" s="185" t="s">
        <v>243</v>
      </c>
    </row>
    <row r="12" spans="1:15" s="78" customFormat="1" ht="15" customHeight="1">
      <c r="B12" s="79" t="s">
        <v>189</v>
      </c>
      <c r="C12" s="69"/>
      <c r="D12" s="217" t="s">
        <v>209</v>
      </c>
      <c r="E12" s="62"/>
      <c r="F12" s="14"/>
      <c r="G12" s="14"/>
      <c r="H12" s="16">
        <f>F12*G12</f>
        <v>0</v>
      </c>
      <c r="I12" s="24"/>
      <c r="J12" s="14"/>
      <c r="K12" s="14"/>
      <c r="L12" s="11"/>
      <c r="M12" s="15"/>
      <c r="N12" s="122"/>
      <c r="O12" s="60"/>
    </row>
    <row r="13" spans="1:15" s="78" customFormat="1" ht="15" customHeight="1">
      <c r="B13" s="79" t="s">
        <v>189</v>
      </c>
      <c r="C13" s="69"/>
      <c r="D13" s="217" t="s">
        <v>209</v>
      </c>
      <c r="E13" s="62"/>
      <c r="F13" s="14"/>
      <c r="G13" s="14"/>
      <c r="H13" s="16">
        <f t="shared" ref="H13:H18" si="0">F13*G13</f>
        <v>0</v>
      </c>
      <c r="I13" s="24"/>
      <c r="J13" s="14"/>
      <c r="K13" s="14"/>
      <c r="L13" s="11"/>
      <c r="M13" s="15"/>
      <c r="N13" s="122"/>
      <c r="O13" s="60"/>
    </row>
    <row r="14" spans="1:15" s="78" customFormat="1" ht="15" customHeight="1">
      <c r="B14" s="79" t="s">
        <v>189</v>
      </c>
      <c r="C14" s="69"/>
      <c r="D14" s="217" t="s">
        <v>209</v>
      </c>
      <c r="E14" s="62"/>
      <c r="F14" s="14"/>
      <c r="G14" s="14"/>
      <c r="H14" s="16">
        <f t="shared" si="0"/>
        <v>0</v>
      </c>
      <c r="I14" s="24"/>
      <c r="J14" s="14"/>
      <c r="K14" s="14"/>
      <c r="L14" s="11"/>
      <c r="M14" s="15"/>
      <c r="N14" s="122"/>
      <c r="O14" s="60"/>
    </row>
    <row r="15" spans="1:15" s="78" customFormat="1" ht="15" customHeight="1">
      <c r="B15" s="79" t="s">
        <v>189</v>
      </c>
      <c r="C15" s="69"/>
      <c r="D15" s="217" t="s">
        <v>209</v>
      </c>
      <c r="E15" s="62"/>
      <c r="F15" s="14"/>
      <c r="G15" s="14"/>
      <c r="H15" s="16">
        <f t="shared" si="0"/>
        <v>0</v>
      </c>
      <c r="I15" s="24"/>
      <c r="J15" s="14"/>
      <c r="K15" s="14"/>
      <c r="L15" s="11"/>
      <c r="M15" s="15"/>
      <c r="N15" s="122"/>
      <c r="O15" s="60"/>
    </row>
    <row r="16" spans="1:15" s="78" customFormat="1" ht="15" customHeight="1">
      <c r="B16" s="79" t="s">
        <v>189</v>
      </c>
      <c r="C16" s="69"/>
      <c r="D16" s="217" t="s">
        <v>209</v>
      </c>
      <c r="E16" s="62"/>
      <c r="F16" s="14"/>
      <c r="G16" s="14"/>
      <c r="H16" s="16">
        <f>F16*G16</f>
        <v>0</v>
      </c>
      <c r="I16" s="24"/>
      <c r="J16" s="14"/>
      <c r="K16" s="14"/>
      <c r="L16" s="11"/>
      <c r="M16" s="15"/>
      <c r="N16" s="122"/>
      <c r="O16" s="60"/>
    </row>
    <row r="17" spans="2:20" s="78" customFormat="1" ht="15" customHeight="1">
      <c r="B17" s="79" t="s">
        <v>189</v>
      </c>
      <c r="C17" s="69"/>
      <c r="D17" s="217" t="s">
        <v>209</v>
      </c>
      <c r="E17" s="62"/>
      <c r="F17" s="14"/>
      <c r="G17" s="14"/>
      <c r="H17" s="16">
        <f>F17*G17</f>
        <v>0</v>
      </c>
      <c r="I17" s="24"/>
      <c r="J17" s="14"/>
      <c r="K17" s="14"/>
      <c r="L17" s="11"/>
      <c r="M17" s="15"/>
      <c r="N17" s="122"/>
      <c r="O17" s="60"/>
    </row>
    <row r="18" spans="2:20" s="78" customFormat="1" ht="15" customHeight="1">
      <c r="B18" s="79" t="s">
        <v>189</v>
      </c>
      <c r="C18" s="69"/>
      <c r="D18" s="217" t="s">
        <v>209</v>
      </c>
      <c r="E18" s="62"/>
      <c r="F18" s="14"/>
      <c r="G18" s="14"/>
      <c r="H18" s="16">
        <f t="shared" si="0"/>
        <v>0</v>
      </c>
      <c r="I18" s="24"/>
      <c r="J18" s="14"/>
      <c r="K18" s="14"/>
      <c r="L18" s="11"/>
      <c r="M18" s="15"/>
      <c r="N18" s="122"/>
      <c r="O18" s="60"/>
    </row>
    <row r="19" spans="2:20" s="78" customFormat="1" ht="15" customHeight="1">
      <c r="B19" s="79" t="s">
        <v>189</v>
      </c>
      <c r="C19" s="69"/>
      <c r="D19" s="217" t="s">
        <v>209</v>
      </c>
      <c r="E19" s="62"/>
      <c r="F19" s="14"/>
      <c r="G19" s="14"/>
      <c r="H19" s="16">
        <f>F19*G19</f>
        <v>0</v>
      </c>
      <c r="I19" s="24"/>
      <c r="J19" s="14"/>
      <c r="K19" s="14"/>
      <c r="L19" s="11"/>
      <c r="M19" s="15"/>
      <c r="N19" s="122"/>
      <c r="O19" s="60"/>
    </row>
    <row r="20" spans="2:20" s="78" customFormat="1" ht="15" customHeight="1">
      <c r="B20" s="79" t="s">
        <v>189</v>
      </c>
      <c r="C20" s="69"/>
      <c r="D20" s="217" t="s">
        <v>209</v>
      </c>
      <c r="E20" s="62"/>
      <c r="F20" s="14"/>
      <c r="G20" s="14"/>
      <c r="H20" s="16">
        <f>F20*G20</f>
        <v>0</v>
      </c>
      <c r="I20" s="24"/>
      <c r="J20" s="14"/>
      <c r="K20" s="14"/>
      <c r="L20" s="11"/>
      <c r="M20" s="15"/>
      <c r="N20" s="122"/>
      <c r="O20" s="60"/>
    </row>
    <row r="21" spans="2:20" s="78" customFormat="1" ht="15" customHeight="1">
      <c r="B21" s="79" t="s">
        <v>189</v>
      </c>
      <c r="C21" s="69"/>
      <c r="D21" s="217" t="s">
        <v>209</v>
      </c>
      <c r="E21" s="62"/>
      <c r="F21" s="14"/>
      <c r="G21" s="14"/>
      <c r="H21" s="16">
        <f>F21*G21</f>
        <v>0</v>
      </c>
      <c r="I21" s="24"/>
      <c r="J21" s="14"/>
      <c r="K21" s="14"/>
      <c r="L21" s="11"/>
      <c r="M21" s="15"/>
      <c r="N21" s="122"/>
      <c r="O21" s="60"/>
    </row>
    <row r="22" spans="2:20" s="78" customFormat="1" ht="15" customHeight="1">
      <c r="B22" s="85" t="s">
        <v>2</v>
      </c>
      <c r="C22" s="82"/>
      <c r="D22" s="218"/>
      <c r="E22" s="82"/>
      <c r="F22" s="80">
        <f>SUM(F12:F21)</f>
        <v>0</v>
      </c>
      <c r="G22" s="81"/>
      <c r="H22" s="95">
        <f>SUM(H12:H21)</f>
        <v>0</v>
      </c>
      <c r="I22" s="81"/>
      <c r="J22" s="81"/>
      <c r="K22" s="81"/>
      <c r="L22" s="81"/>
      <c r="M22" s="133"/>
      <c r="N22" s="83"/>
      <c r="O22" s="82"/>
    </row>
    <row r="24" spans="2:20">
      <c r="E24" s="219" t="s">
        <v>19</v>
      </c>
      <c r="F24"/>
      <c r="G24"/>
      <c r="H24"/>
      <c r="I24"/>
      <c r="J24"/>
      <c r="K24"/>
      <c r="L24"/>
      <c r="M24"/>
      <c r="N24"/>
      <c r="O24"/>
      <c r="P24"/>
      <c r="Q24"/>
      <c r="R24"/>
      <c r="S24"/>
      <c r="T24"/>
    </row>
    <row r="25" spans="2:20">
      <c r="E25" s="220" t="s">
        <v>20</v>
      </c>
      <c r="F25"/>
      <c r="G25"/>
      <c r="H25"/>
      <c r="I25"/>
      <c r="J25"/>
      <c r="K25"/>
      <c r="L25"/>
      <c r="M25"/>
      <c r="N25"/>
      <c r="O25"/>
      <c r="P25"/>
      <c r="Q25"/>
      <c r="R25"/>
      <c r="S25"/>
      <c r="T25"/>
    </row>
    <row r="26" spans="2:20">
      <c r="E26" s="221" t="s">
        <v>110</v>
      </c>
      <c r="F26"/>
      <c r="G26"/>
      <c r="H26"/>
      <c r="I26"/>
      <c r="J26"/>
      <c r="K26"/>
      <c r="L26"/>
      <c r="M26"/>
      <c r="N26"/>
      <c r="O26"/>
      <c r="P26"/>
      <c r="Q26"/>
      <c r="R26"/>
      <c r="S26"/>
      <c r="T26"/>
    </row>
    <row r="36" spans="5:5">
      <c r="E36" s="6"/>
    </row>
    <row r="37" spans="5:5">
      <c r="E37" s="5"/>
    </row>
    <row r="38" spans="5:5">
      <c r="E38" s="4"/>
    </row>
    <row r="39" spans="5:5">
      <c r="E39" s="5"/>
    </row>
    <row r="40" spans="5:5">
      <c r="E40" s="3"/>
    </row>
  </sheetData>
  <autoFilter ref="B9:O9"/>
  <phoneticPr fontId="1"/>
  <dataValidations count="3">
    <dataValidation type="list" allowBlank="1" showInputMessage="1" showErrorMessage="1" sqref="E10:E21">
      <formula1>$E$24:$E$26</formula1>
    </dataValidation>
    <dataValidation type="list" allowBlank="1" showInputMessage="1" showErrorMessage="1" sqref="N10:N22">
      <formula1>"◎,○,☆"</formula1>
    </dataValidation>
    <dataValidation type="list" allowBlank="1" showInputMessage="1" showErrorMessage="1" sqref="I10:I21">
      <formula1>"有,無"</formula1>
    </dataValidation>
  </dataValidations>
  <printOptions horizontalCentered="1"/>
  <pageMargins left="0.55118110236220474" right="0.39370078740157483" top="0.74803149606299213" bottom="0.59055118110236227" header="0.31496062992125984" footer="0.31496062992125984"/>
  <pageSetup paperSize="8" scale="82" orientation="landscape" cellComments="asDisplayed" r:id="rId1"/>
  <colBreaks count="1" manualBreakCount="1">
    <brk id="13" max="1048575"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市町村リスト!$B$3:$B$35</xm:f>
          </x14:formula1>
          <xm:sqref>C10:C21</xm:sqref>
        </x14:dataValidation>
      </x14:dataValidations>
    </ext>
  </extLs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39997558519241921"/>
    <pageSetUpPr fitToPage="1"/>
  </sheetPr>
  <dimension ref="A1:V49"/>
  <sheetViews>
    <sheetView view="pageBreakPreview" topLeftCell="I1" zoomScaleNormal="100" zoomScaleSheetLayoutView="100" workbookViewId="0">
      <selection activeCell="U10" sqref="U10"/>
    </sheetView>
  </sheetViews>
  <sheetFormatPr defaultColWidth="2.19921875" defaultRowHeight="14.4"/>
  <cols>
    <col min="1" max="1" width="6.796875" style="2" bestFit="1" customWidth="1"/>
    <col min="2" max="22" width="15.69921875" style="2" customWidth="1"/>
    <col min="23" max="16384" width="2.19921875" style="2"/>
  </cols>
  <sheetData>
    <row r="1" spans="1:22" ht="16.2">
      <c r="B1" s="1" t="s">
        <v>257</v>
      </c>
      <c r="C1" s="1"/>
      <c r="D1" s="1"/>
      <c r="E1" s="1"/>
      <c r="F1" s="1"/>
      <c r="G1" s="1"/>
      <c r="H1" s="1"/>
    </row>
    <row r="2" spans="1:22" ht="19.2">
      <c r="B2" s="164" t="s">
        <v>229</v>
      </c>
      <c r="F2" s="164"/>
      <c r="G2" s="164"/>
      <c r="H2" s="164"/>
      <c r="I2" s="164"/>
      <c r="J2" s="164"/>
      <c r="K2" s="164"/>
      <c r="L2" s="164"/>
      <c r="M2" s="164"/>
      <c r="N2" s="164"/>
      <c r="O2" s="164"/>
      <c r="P2" s="164"/>
      <c r="Q2" s="164"/>
      <c r="R2" s="164"/>
      <c r="S2" s="164"/>
      <c r="T2" s="164"/>
      <c r="U2" s="164"/>
      <c r="V2" s="164"/>
    </row>
    <row r="3" spans="1:22" ht="19.2">
      <c r="B3" s="164"/>
      <c r="F3" s="164"/>
      <c r="G3" s="164"/>
      <c r="H3" s="164"/>
      <c r="I3" s="164"/>
      <c r="J3" s="164"/>
      <c r="K3" s="164"/>
      <c r="L3" s="164"/>
      <c r="M3" s="164"/>
      <c r="N3" s="164"/>
      <c r="O3" s="164"/>
      <c r="P3" s="164"/>
      <c r="Q3" s="164"/>
      <c r="R3" s="164"/>
      <c r="S3" s="164"/>
      <c r="T3" s="164"/>
      <c r="U3" s="164"/>
      <c r="V3" s="164"/>
    </row>
    <row r="4" spans="1:22" ht="19.2">
      <c r="B4" s="164"/>
      <c r="F4" s="164"/>
      <c r="G4" s="164"/>
      <c r="H4" s="164"/>
      <c r="I4" s="164"/>
      <c r="J4" s="164"/>
      <c r="K4" s="164"/>
      <c r="L4" s="164"/>
      <c r="M4" s="164"/>
      <c r="N4" s="164"/>
      <c r="O4" s="164"/>
      <c r="P4" s="164"/>
      <c r="Q4" s="164"/>
      <c r="R4" s="164"/>
      <c r="S4" s="164"/>
      <c r="T4" s="164"/>
      <c r="U4" s="164"/>
      <c r="V4" s="164"/>
    </row>
    <row r="5" spans="1:22" ht="19.2">
      <c r="B5" s="164"/>
      <c r="F5" s="164"/>
      <c r="G5" s="164"/>
      <c r="H5" s="164"/>
      <c r="I5" s="164"/>
      <c r="J5" s="164"/>
      <c r="K5" s="164"/>
      <c r="L5" s="164"/>
      <c r="M5" s="164"/>
      <c r="N5" s="164"/>
      <c r="O5" s="164"/>
      <c r="P5" s="164"/>
      <c r="Q5" s="164"/>
      <c r="R5" s="164"/>
      <c r="S5" s="164"/>
      <c r="T5" s="164"/>
      <c r="U5" s="164"/>
      <c r="V5" s="164"/>
    </row>
    <row r="6" spans="1:22" ht="19.2">
      <c r="B6" s="164"/>
      <c r="F6" s="164"/>
      <c r="G6" s="164"/>
      <c r="H6" s="164"/>
      <c r="I6" s="164"/>
      <c r="J6" s="164"/>
      <c r="K6" s="164"/>
      <c r="L6" s="164"/>
      <c r="M6" s="164"/>
      <c r="N6" s="164"/>
      <c r="O6" s="164"/>
      <c r="P6" s="164"/>
      <c r="Q6" s="164"/>
      <c r="R6" s="164"/>
      <c r="S6" s="164"/>
      <c r="T6" s="164"/>
      <c r="U6" s="164"/>
      <c r="V6" s="164"/>
    </row>
    <row r="7" spans="1:22" ht="19.2">
      <c r="B7" s="164"/>
      <c r="F7" s="164"/>
      <c r="G7" s="164"/>
      <c r="H7" s="164"/>
      <c r="I7" s="164"/>
      <c r="J7" s="164"/>
      <c r="K7" s="164"/>
      <c r="L7" s="164"/>
      <c r="M7" s="164"/>
      <c r="N7" s="164"/>
      <c r="O7" s="164"/>
      <c r="P7" s="164"/>
      <c r="Q7" s="164"/>
      <c r="R7" s="164"/>
      <c r="S7" s="164"/>
      <c r="T7" s="164"/>
      <c r="U7" s="164"/>
      <c r="V7" s="164"/>
    </row>
    <row r="8" spans="1:22" ht="19.2">
      <c r="B8" s="164"/>
      <c r="F8" s="164"/>
      <c r="G8" s="164"/>
      <c r="H8" s="164"/>
      <c r="I8" s="164"/>
      <c r="J8" s="164"/>
      <c r="K8" s="164"/>
      <c r="L8" s="164"/>
      <c r="M8" s="164"/>
      <c r="N8" s="164"/>
      <c r="O8" s="164"/>
      <c r="P8" s="164"/>
      <c r="Q8" s="164"/>
      <c r="R8" s="164"/>
      <c r="S8" s="164"/>
      <c r="T8" s="164"/>
      <c r="U8" s="164"/>
      <c r="V8" s="164"/>
    </row>
    <row r="9" spans="1:22" ht="19.2">
      <c r="E9" s="12"/>
      <c r="F9" s="12"/>
      <c r="G9" s="140"/>
      <c r="H9" s="140"/>
      <c r="I9" s="12"/>
      <c r="J9" s="12"/>
      <c r="K9" s="12"/>
      <c r="L9" s="12"/>
      <c r="M9" s="12"/>
      <c r="N9" s="12"/>
      <c r="O9" s="12"/>
      <c r="P9" s="12"/>
      <c r="Q9" s="12"/>
      <c r="R9" s="140"/>
      <c r="S9" s="140"/>
      <c r="T9" s="12"/>
      <c r="U9" s="12"/>
      <c r="V9" s="12"/>
    </row>
    <row r="10" spans="1:22" s="77" customFormat="1" ht="21.75" customHeight="1">
      <c r="B10" s="74" t="s">
        <v>191</v>
      </c>
      <c r="C10" s="74" t="s">
        <v>192</v>
      </c>
      <c r="D10" s="74" t="s">
        <v>206</v>
      </c>
      <c r="E10" s="74" t="s">
        <v>53</v>
      </c>
      <c r="F10" s="74" t="s">
        <v>313</v>
      </c>
      <c r="G10" s="74" t="s">
        <v>312</v>
      </c>
      <c r="H10" s="74" t="s">
        <v>314</v>
      </c>
      <c r="I10" s="74" t="s">
        <v>105</v>
      </c>
      <c r="J10" s="74" t="s">
        <v>80</v>
      </c>
      <c r="K10" s="74" t="s">
        <v>81</v>
      </c>
      <c r="L10" s="74" t="s">
        <v>82</v>
      </c>
      <c r="M10" s="74" t="s">
        <v>83</v>
      </c>
      <c r="N10" s="75" t="s">
        <v>134</v>
      </c>
      <c r="O10" s="74" t="s">
        <v>54</v>
      </c>
      <c r="P10" s="74" t="s">
        <v>310</v>
      </c>
      <c r="Q10" s="74" t="s">
        <v>311</v>
      </c>
      <c r="R10" s="101" t="s">
        <v>233</v>
      </c>
      <c r="S10" s="101" t="s">
        <v>234</v>
      </c>
      <c r="T10" s="74" t="s">
        <v>39</v>
      </c>
      <c r="U10" s="117" t="s">
        <v>51</v>
      </c>
      <c r="V10" s="76" t="s">
        <v>52</v>
      </c>
    </row>
    <row r="11" spans="1:22" s="78" customFormat="1" ht="15" customHeight="1">
      <c r="A11" s="223" t="s">
        <v>301</v>
      </c>
      <c r="B11" s="79" t="s">
        <v>197</v>
      </c>
      <c r="C11" s="168"/>
      <c r="D11" s="178" t="s">
        <v>307</v>
      </c>
      <c r="E11" s="189" t="s">
        <v>128</v>
      </c>
      <c r="F11" s="179" t="s">
        <v>124</v>
      </c>
      <c r="G11" s="179" t="s">
        <v>291</v>
      </c>
      <c r="H11" s="179" t="s">
        <v>315</v>
      </c>
      <c r="I11" s="180">
        <v>33</v>
      </c>
      <c r="J11" s="180">
        <v>50</v>
      </c>
      <c r="K11" s="180">
        <f>I11*J11</f>
        <v>1650</v>
      </c>
      <c r="L11" s="180">
        <v>1650</v>
      </c>
      <c r="M11" s="180">
        <v>30000</v>
      </c>
      <c r="N11" s="180">
        <f>M11/3</f>
        <v>10000</v>
      </c>
      <c r="O11" s="183" t="s">
        <v>290</v>
      </c>
      <c r="P11" s="179" t="s">
        <v>308</v>
      </c>
      <c r="Q11" s="179" t="s">
        <v>309</v>
      </c>
      <c r="R11" s="184">
        <v>45931</v>
      </c>
      <c r="S11" s="184">
        <v>46477</v>
      </c>
      <c r="T11" s="179"/>
      <c r="U11" s="225" t="s">
        <v>122</v>
      </c>
      <c r="V11" s="185" t="s">
        <v>293</v>
      </c>
    </row>
    <row r="12" spans="1:22" s="78" customFormat="1" ht="15" customHeight="1">
      <c r="B12" s="79" t="s">
        <v>138</v>
      </c>
      <c r="C12" s="89"/>
      <c r="D12" s="94" t="s">
        <v>307</v>
      </c>
      <c r="E12" s="88"/>
      <c r="F12" s="20"/>
      <c r="G12" s="20"/>
      <c r="H12" s="20"/>
      <c r="I12" s="17"/>
      <c r="J12" s="17"/>
      <c r="K12" s="226">
        <f t="shared" ref="K12:K21" si="0">I12*J12</f>
        <v>0</v>
      </c>
      <c r="L12" s="17"/>
      <c r="M12" s="17"/>
      <c r="N12" s="226">
        <f t="shared" ref="N12:N20" si="1">M12/3</f>
        <v>0</v>
      </c>
      <c r="O12" s="67"/>
      <c r="P12" s="20"/>
      <c r="Q12" s="20"/>
      <c r="R12" s="58"/>
      <c r="S12" s="58"/>
      <c r="T12" s="20"/>
      <c r="U12" s="65"/>
      <c r="V12" s="63"/>
    </row>
    <row r="13" spans="1:22" s="78" customFormat="1" ht="15" customHeight="1">
      <c r="B13" s="79" t="s">
        <v>138</v>
      </c>
      <c r="C13" s="89"/>
      <c r="D13" s="94" t="s">
        <v>307</v>
      </c>
      <c r="E13" s="88"/>
      <c r="F13" s="20"/>
      <c r="G13" s="20"/>
      <c r="H13" s="20"/>
      <c r="I13" s="17"/>
      <c r="J13" s="17"/>
      <c r="K13" s="226">
        <f t="shared" si="0"/>
        <v>0</v>
      </c>
      <c r="L13" s="17"/>
      <c r="M13" s="17"/>
      <c r="N13" s="226">
        <f t="shared" si="1"/>
        <v>0</v>
      </c>
      <c r="O13" s="67"/>
      <c r="P13" s="20"/>
      <c r="Q13" s="20"/>
      <c r="R13" s="58"/>
      <c r="S13" s="58"/>
      <c r="T13" s="20"/>
      <c r="U13" s="65"/>
      <c r="V13" s="63"/>
    </row>
    <row r="14" spans="1:22" s="78" customFormat="1" ht="15" customHeight="1">
      <c r="B14" s="79" t="s">
        <v>138</v>
      </c>
      <c r="C14" s="89"/>
      <c r="D14" s="94" t="s">
        <v>307</v>
      </c>
      <c r="E14" s="88"/>
      <c r="F14" s="20"/>
      <c r="G14" s="20"/>
      <c r="H14" s="20"/>
      <c r="I14" s="17"/>
      <c r="J14" s="17"/>
      <c r="K14" s="226">
        <f t="shared" si="0"/>
        <v>0</v>
      </c>
      <c r="L14" s="17"/>
      <c r="M14" s="17"/>
      <c r="N14" s="226">
        <f t="shared" si="1"/>
        <v>0</v>
      </c>
      <c r="O14" s="67"/>
      <c r="P14" s="20"/>
      <c r="Q14" s="20"/>
      <c r="R14" s="58"/>
      <c r="S14" s="58"/>
      <c r="T14" s="20"/>
      <c r="U14" s="65"/>
      <c r="V14" s="63"/>
    </row>
    <row r="15" spans="1:22" s="78" customFormat="1" ht="15" customHeight="1">
      <c r="B15" s="79" t="s">
        <v>138</v>
      </c>
      <c r="C15" s="89"/>
      <c r="D15" s="94" t="s">
        <v>307</v>
      </c>
      <c r="E15" s="88"/>
      <c r="F15" s="20"/>
      <c r="G15" s="20"/>
      <c r="H15" s="20"/>
      <c r="I15" s="17"/>
      <c r="J15" s="17"/>
      <c r="K15" s="226">
        <f t="shared" si="0"/>
        <v>0</v>
      </c>
      <c r="L15" s="17"/>
      <c r="M15" s="17"/>
      <c r="N15" s="226">
        <f t="shared" si="1"/>
        <v>0</v>
      </c>
      <c r="O15" s="67"/>
      <c r="P15" s="20"/>
      <c r="Q15" s="20"/>
      <c r="R15" s="58"/>
      <c r="S15" s="58"/>
      <c r="T15" s="20"/>
      <c r="U15" s="65"/>
      <c r="V15" s="63"/>
    </row>
    <row r="16" spans="1:22" s="78" customFormat="1" ht="15" customHeight="1">
      <c r="B16" s="79" t="s">
        <v>138</v>
      </c>
      <c r="C16" s="89"/>
      <c r="D16" s="94" t="s">
        <v>307</v>
      </c>
      <c r="E16" s="88"/>
      <c r="F16" s="20"/>
      <c r="G16" s="20"/>
      <c r="H16" s="20"/>
      <c r="I16" s="17"/>
      <c r="J16" s="17"/>
      <c r="K16" s="226">
        <f t="shared" si="0"/>
        <v>0</v>
      </c>
      <c r="L16" s="17"/>
      <c r="M16" s="17"/>
      <c r="N16" s="226">
        <f t="shared" si="1"/>
        <v>0</v>
      </c>
      <c r="O16" s="67"/>
      <c r="P16" s="20"/>
      <c r="Q16" s="20"/>
      <c r="R16" s="58"/>
      <c r="S16" s="58"/>
      <c r="T16" s="20"/>
      <c r="U16" s="65"/>
      <c r="V16" s="63"/>
    </row>
    <row r="17" spans="2:22" s="78" customFormat="1" ht="15" customHeight="1">
      <c r="B17" s="79" t="s">
        <v>138</v>
      </c>
      <c r="C17" s="89"/>
      <c r="D17" s="94" t="s">
        <v>307</v>
      </c>
      <c r="E17" s="88"/>
      <c r="F17" s="20"/>
      <c r="G17" s="20"/>
      <c r="H17" s="20"/>
      <c r="I17" s="17"/>
      <c r="J17" s="17"/>
      <c r="K17" s="226">
        <f t="shared" si="0"/>
        <v>0</v>
      </c>
      <c r="L17" s="17"/>
      <c r="M17" s="17"/>
      <c r="N17" s="226">
        <f t="shared" si="1"/>
        <v>0</v>
      </c>
      <c r="O17" s="67"/>
      <c r="P17" s="20"/>
      <c r="Q17" s="20"/>
      <c r="R17" s="58"/>
      <c r="S17" s="58"/>
      <c r="T17" s="20"/>
      <c r="U17" s="65"/>
      <c r="V17" s="63"/>
    </row>
    <row r="18" spans="2:22" s="78" customFormat="1" ht="15" customHeight="1">
      <c r="B18" s="79" t="s">
        <v>138</v>
      </c>
      <c r="C18" s="89"/>
      <c r="D18" s="94" t="s">
        <v>307</v>
      </c>
      <c r="E18" s="88"/>
      <c r="F18" s="20"/>
      <c r="G18" s="20"/>
      <c r="H18" s="20"/>
      <c r="I18" s="17"/>
      <c r="J18" s="17"/>
      <c r="K18" s="226">
        <f t="shared" si="0"/>
        <v>0</v>
      </c>
      <c r="L18" s="17"/>
      <c r="M18" s="17"/>
      <c r="N18" s="226">
        <f t="shared" si="1"/>
        <v>0</v>
      </c>
      <c r="O18" s="67"/>
      <c r="P18" s="20"/>
      <c r="Q18" s="20"/>
      <c r="R18" s="58"/>
      <c r="S18" s="58"/>
      <c r="T18" s="20"/>
      <c r="U18" s="65"/>
      <c r="V18" s="63"/>
    </row>
    <row r="19" spans="2:22" s="78" customFormat="1" ht="15" customHeight="1">
      <c r="B19" s="79" t="s">
        <v>138</v>
      </c>
      <c r="C19" s="89"/>
      <c r="D19" s="94" t="s">
        <v>307</v>
      </c>
      <c r="E19" s="88"/>
      <c r="F19" s="20"/>
      <c r="G19" s="20"/>
      <c r="H19" s="20"/>
      <c r="I19" s="17"/>
      <c r="J19" s="17"/>
      <c r="K19" s="226">
        <f t="shared" si="0"/>
        <v>0</v>
      </c>
      <c r="L19" s="17"/>
      <c r="M19" s="17"/>
      <c r="N19" s="226">
        <f t="shared" si="1"/>
        <v>0</v>
      </c>
      <c r="O19" s="67"/>
      <c r="P19" s="20"/>
      <c r="Q19" s="20"/>
      <c r="R19" s="58"/>
      <c r="S19" s="58"/>
      <c r="T19" s="20"/>
      <c r="U19" s="65"/>
      <c r="V19" s="63"/>
    </row>
    <row r="20" spans="2:22" s="78" customFormat="1" ht="15" customHeight="1">
      <c r="B20" s="79" t="s">
        <v>138</v>
      </c>
      <c r="C20" s="89"/>
      <c r="D20" s="94" t="s">
        <v>307</v>
      </c>
      <c r="E20" s="88"/>
      <c r="F20" s="20"/>
      <c r="G20" s="20"/>
      <c r="H20" s="20"/>
      <c r="I20" s="17"/>
      <c r="J20" s="17"/>
      <c r="K20" s="226">
        <f t="shared" si="0"/>
        <v>0</v>
      </c>
      <c r="L20" s="17"/>
      <c r="M20" s="17"/>
      <c r="N20" s="226">
        <f t="shared" si="1"/>
        <v>0</v>
      </c>
      <c r="O20" s="67"/>
      <c r="P20" s="20"/>
      <c r="Q20" s="20"/>
      <c r="R20" s="58"/>
      <c r="S20" s="58"/>
      <c r="T20" s="20"/>
      <c r="U20" s="65"/>
      <c r="V20" s="63"/>
    </row>
    <row r="21" spans="2:22" s="78" customFormat="1" ht="15" customHeight="1">
      <c r="B21" s="79" t="s">
        <v>138</v>
      </c>
      <c r="C21" s="89"/>
      <c r="D21" s="94" t="s">
        <v>307</v>
      </c>
      <c r="E21" s="88"/>
      <c r="F21" s="20"/>
      <c r="G21" s="20"/>
      <c r="H21" s="20"/>
      <c r="I21" s="17"/>
      <c r="J21" s="17"/>
      <c r="K21" s="226">
        <f t="shared" si="0"/>
        <v>0</v>
      </c>
      <c r="L21" s="17"/>
      <c r="M21" s="17"/>
      <c r="N21" s="226">
        <f>M21/3</f>
        <v>0</v>
      </c>
      <c r="O21" s="67"/>
      <c r="P21" s="20"/>
      <c r="Q21" s="20"/>
      <c r="R21" s="58"/>
      <c r="S21" s="58"/>
      <c r="T21" s="20"/>
      <c r="U21" s="65"/>
      <c r="V21" s="63"/>
    </row>
    <row r="22" spans="2:22" s="78" customFormat="1" ht="15" customHeight="1">
      <c r="B22" s="85" t="s">
        <v>152</v>
      </c>
      <c r="C22" s="82"/>
      <c r="D22" s="82"/>
      <c r="E22" s="82"/>
      <c r="F22" s="82"/>
      <c r="G22" s="82"/>
      <c r="H22" s="82"/>
      <c r="I22" s="80">
        <f t="shared" ref="I22:N22" si="2">SUM(I12:I21)</f>
        <v>0</v>
      </c>
      <c r="J22" s="80">
        <f t="shared" si="2"/>
        <v>0</v>
      </c>
      <c r="K22" s="80">
        <f t="shared" si="2"/>
        <v>0</v>
      </c>
      <c r="L22" s="80">
        <f t="shared" si="2"/>
        <v>0</v>
      </c>
      <c r="M22" s="80">
        <f t="shared" si="2"/>
        <v>0</v>
      </c>
      <c r="N22" s="95">
        <f t="shared" si="2"/>
        <v>0</v>
      </c>
      <c r="O22" s="82"/>
      <c r="P22" s="82"/>
      <c r="Q22" s="83"/>
      <c r="R22" s="105"/>
      <c r="S22" s="105"/>
      <c r="T22" s="83"/>
      <c r="U22" s="83"/>
      <c r="V22" s="82"/>
    </row>
    <row r="26" spans="2:22">
      <c r="E26" s="2" t="s">
        <v>57</v>
      </c>
    </row>
    <row r="27" spans="2:22">
      <c r="E27" s="2" t="s">
        <v>84</v>
      </c>
    </row>
    <row r="28" spans="2:22">
      <c r="E28" s="3" t="s">
        <v>85</v>
      </c>
    </row>
    <row r="29" spans="2:22">
      <c r="E29" s="3" t="s">
        <v>86</v>
      </c>
    </row>
    <row r="30" spans="2:22">
      <c r="E30" s="3" t="s">
        <v>87</v>
      </c>
    </row>
    <row r="31" spans="2:22">
      <c r="E31" s="3" t="s">
        <v>88</v>
      </c>
    </row>
    <row r="35" spans="5:13">
      <c r="E35" s="2" t="s">
        <v>89</v>
      </c>
    </row>
    <row r="36" spans="5:13">
      <c r="E36" s="2" t="s">
        <v>76</v>
      </c>
      <c r="F36" s="3"/>
      <c r="G36" s="3"/>
      <c r="H36" s="3"/>
      <c r="I36" s="3"/>
      <c r="M36" s="3"/>
    </row>
    <row r="37" spans="5:13">
      <c r="E37" s="3" t="s">
        <v>71</v>
      </c>
      <c r="F37" s="3"/>
      <c r="G37" s="3"/>
      <c r="H37" s="3"/>
      <c r="I37" s="3"/>
      <c r="M37" s="3"/>
    </row>
    <row r="38" spans="5:13">
      <c r="E38" s="3" t="s">
        <v>90</v>
      </c>
      <c r="F38" s="3"/>
      <c r="G38" s="3"/>
      <c r="H38" s="3"/>
      <c r="I38" s="3"/>
      <c r="M38" s="3"/>
    </row>
    <row r="39" spans="5:13">
      <c r="E39" s="3" t="s">
        <v>77</v>
      </c>
      <c r="F39" s="3"/>
      <c r="G39" s="3"/>
      <c r="H39" s="3"/>
      <c r="I39" s="3"/>
      <c r="M39" s="3"/>
    </row>
    <row r="40" spans="5:13">
      <c r="E40" s="3" t="s">
        <v>115</v>
      </c>
    </row>
    <row r="41" spans="5:13">
      <c r="E41" s="3" t="s">
        <v>91</v>
      </c>
    </row>
    <row r="42" spans="5:13">
      <c r="E42" s="3" t="s">
        <v>23</v>
      </c>
    </row>
    <row r="43" spans="5:13">
      <c r="E43" s="3" t="s">
        <v>24</v>
      </c>
    </row>
    <row r="44" spans="5:13">
      <c r="E44" s="3" t="s">
        <v>92</v>
      </c>
    </row>
    <row r="45" spans="5:13">
      <c r="E45" s="3" t="s">
        <v>28</v>
      </c>
    </row>
    <row r="46" spans="5:13">
      <c r="E46" s="3" t="s">
        <v>29</v>
      </c>
    </row>
    <row r="47" spans="5:13">
      <c r="E47" s="3" t="s">
        <v>31</v>
      </c>
    </row>
    <row r="48" spans="5:13">
      <c r="E48" s="3" t="s">
        <v>118</v>
      </c>
    </row>
    <row r="49" spans="5:5">
      <c r="E49" s="3" t="s">
        <v>30</v>
      </c>
    </row>
  </sheetData>
  <autoFilter ref="B10:V10"/>
  <phoneticPr fontId="1"/>
  <dataValidations count="3">
    <dataValidation type="list" allowBlank="1" showInputMessage="1" showErrorMessage="1" sqref="U11:U21">
      <formula1>"◎,○,☆"</formula1>
    </dataValidation>
    <dataValidation type="list" allowBlank="1" showInputMessage="1" showErrorMessage="1" sqref="E11:E21">
      <formula1>$E$27:$E$31</formula1>
    </dataValidation>
    <dataValidation type="list" allowBlank="1" showInputMessage="1" showErrorMessage="1" sqref="F11:F21">
      <formula1>$E$36:$E$49</formula1>
    </dataValidation>
  </dataValidations>
  <printOptions horizontalCentered="1"/>
  <pageMargins left="0.55118110236220474" right="0.39370078740157483" top="0.74803149606299213" bottom="0.59055118110236227" header="0.31496062992125984" footer="0.31496062992125984"/>
  <pageSetup paperSize="8" scale="54" orientation="landscape" cellComments="asDisplayed" r:id="rId1"/>
  <colBreaks count="1" manualBreakCount="1">
    <brk id="19" max="1048575"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市町村リスト!$B$3:$B$35</xm:f>
          </x14:formula1>
          <xm:sqref>C12:C21</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B35"/>
  <sheetViews>
    <sheetView topLeftCell="A11" zoomScale="70" zoomScaleNormal="70" workbookViewId="0">
      <selection activeCell="B46" sqref="B46"/>
    </sheetView>
  </sheetViews>
  <sheetFormatPr defaultRowHeight="21"/>
  <cols>
    <col min="2" max="2" width="13.8984375" style="166" bestFit="1" customWidth="1"/>
  </cols>
  <sheetData>
    <row r="3" spans="2:2">
      <c r="B3" s="167" t="s">
        <v>129</v>
      </c>
    </row>
    <row r="4" spans="2:2">
      <c r="B4" s="167" t="s">
        <v>131</v>
      </c>
    </row>
    <row r="5" spans="2:2">
      <c r="B5" s="167" t="s">
        <v>132</v>
      </c>
    </row>
    <row r="6" spans="2:2">
      <c r="B6" s="167" t="s">
        <v>160</v>
      </c>
    </row>
    <row r="7" spans="2:2">
      <c r="B7" s="167" t="s">
        <v>133</v>
      </c>
    </row>
    <row r="8" spans="2:2">
      <c r="B8" s="167" t="s">
        <v>161</v>
      </c>
    </row>
    <row r="9" spans="2:2">
      <c r="B9" s="167" t="s">
        <v>162</v>
      </c>
    </row>
    <row r="10" spans="2:2">
      <c r="B10" s="167" t="s">
        <v>163</v>
      </c>
    </row>
    <row r="11" spans="2:2">
      <c r="B11" s="167" t="s">
        <v>164</v>
      </c>
    </row>
    <row r="12" spans="2:2">
      <c r="B12" s="167" t="s">
        <v>165</v>
      </c>
    </row>
    <row r="13" spans="2:2">
      <c r="B13" s="167" t="s">
        <v>166</v>
      </c>
    </row>
    <row r="14" spans="2:2">
      <c r="B14" s="167" t="s">
        <v>167</v>
      </c>
    </row>
    <row r="15" spans="2:2">
      <c r="B15" s="167" t="s">
        <v>168</v>
      </c>
    </row>
    <row r="16" spans="2:2">
      <c r="B16" s="167" t="s">
        <v>169</v>
      </c>
    </row>
    <row r="17" spans="2:2">
      <c r="B17" s="167" t="s">
        <v>170</v>
      </c>
    </row>
    <row r="18" spans="2:2">
      <c r="B18" s="167" t="s">
        <v>171</v>
      </c>
    </row>
    <row r="19" spans="2:2">
      <c r="B19" s="167" t="s">
        <v>172</v>
      </c>
    </row>
    <row r="20" spans="2:2">
      <c r="B20" s="167" t="s">
        <v>173</v>
      </c>
    </row>
    <row r="21" spans="2:2">
      <c r="B21" s="167" t="s">
        <v>174</v>
      </c>
    </row>
    <row r="22" spans="2:2">
      <c r="B22" s="167" t="s">
        <v>175</v>
      </c>
    </row>
    <row r="23" spans="2:2">
      <c r="B23" s="167" t="s">
        <v>176</v>
      </c>
    </row>
    <row r="24" spans="2:2">
      <c r="B24" s="167" t="s">
        <v>177</v>
      </c>
    </row>
    <row r="25" spans="2:2">
      <c r="B25" s="167" t="s">
        <v>178</v>
      </c>
    </row>
    <row r="26" spans="2:2">
      <c r="B26" s="167" t="s">
        <v>179</v>
      </c>
    </row>
    <row r="27" spans="2:2">
      <c r="B27" s="167" t="s">
        <v>180</v>
      </c>
    </row>
    <row r="28" spans="2:2">
      <c r="B28" s="167" t="s">
        <v>181</v>
      </c>
    </row>
    <row r="29" spans="2:2">
      <c r="B29" s="167" t="s">
        <v>182</v>
      </c>
    </row>
    <row r="30" spans="2:2">
      <c r="B30" s="167" t="s">
        <v>183</v>
      </c>
    </row>
    <row r="31" spans="2:2">
      <c r="B31" s="167" t="s">
        <v>184</v>
      </c>
    </row>
    <row r="32" spans="2:2">
      <c r="B32" s="167" t="s">
        <v>185</v>
      </c>
    </row>
    <row r="33" spans="2:2">
      <c r="B33" s="167" t="s">
        <v>186</v>
      </c>
    </row>
    <row r="34" spans="2:2">
      <c r="B34" s="167" t="s">
        <v>187</v>
      </c>
    </row>
    <row r="35" spans="2:2">
      <c r="B35" s="167" t="s">
        <v>188</v>
      </c>
    </row>
  </sheetData>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pageSetUpPr fitToPage="1"/>
  </sheetPr>
  <dimension ref="A1:R44"/>
  <sheetViews>
    <sheetView tabSelected="1" view="pageBreakPreview" zoomScaleNormal="100" zoomScaleSheetLayoutView="100" workbookViewId="0">
      <selection activeCell="B2" sqref="B2"/>
    </sheetView>
  </sheetViews>
  <sheetFormatPr defaultColWidth="2.19921875" defaultRowHeight="14.4"/>
  <cols>
    <col min="1" max="1" width="7" style="2" bestFit="1" customWidth="1"/>
    <col min="2" max="2" width="11" style="2" customWidth="1"/>
    <col min="3" max="3" width="9.3984375" style="2" bestFit="1" customWidth="1"/>
    <col min="4" max="4" width="9.3984375" style="2" customWidth="1"/>
    <col min="5" max="5" width="34.296875" style="2" customWidth="1"/>
    <col min="6" max="6" width="7.296875" style="2" customWidth="1"/>
    <col min="7" max="7" width="6.796875" style="2" bestFit="1" customWidth="1"/>
    <col min="8" max="8" width="9.5" style="2" bestFit="1" customWidth="1"/>
    <col min="9" max="9" width="21.09765625" style="2" customWidth="1"/>
    <col min="10" max="10" width="31.09765625" style="2" customWidth="1"/>
    <col min="11" max="11" width="10.19921875" style="2" customWidth="1"/>
    <col min="12" max="12" width="42.59765625" style="2" customWidth="1"/>
    <col min="13" max="13" width="43.19921875" style="2" customWidth="1"/>
    <col min="14" max="14" width="8.296875" style="2" customWidth="1"/>
    <col min="15" max="15" width="39.19921875" style="2" customWidth="1"/>
    <col min="16" max="17" width="5.69921875" style="2" bestFit="1" customWidth="1"/>
    <col min="18" max="18" width="6.69921875" style="2" bestFit="1" customWidth="1"/>
    <col min="19" max="16384" width="2.19921875" style="2"/>
  </cols>
  <sheetData>
    <row r="1" spans="1:18" ht="16.2">
      <c r="B1" s="1" t="s">
        <v>321</v>
      </c>
      <c r="C1" s="1"/>
      <c r="D1" s="1"/>
      <c r="E1" s="1"/>
    </row>
    <row r="2" spans="1:18" ht="19.8" customHeight="1">
      <c r="B2" s="164" t="s">
        <v>221</v>
      </c>
      <c r="F2" s="164"/>
      <c r="G2" s="164"/>
      <c r="H2" s="164"/>
      <c r="I2" s="164"/>
      <c r="J2" s="164"/>
      <c r="K2" s="164"/>
      <c r="L2" s="164"/>
      <c r="M2" s="164"/>
      <c r="N2" s="164"/>
      <c r="O2" s="164"/>
    </row>
    <row r="3" spans="1:18" ht="19.8" customHeight="1">
      <c r="E3" s="139"/>
      <c r="F3" s="139"/>
      <c r="G3" s="139"/>
      <c r="H3" s="139"/>
      <c r="I3" s="139"/>
      <c r="J3" s="139"/>
      <c r="K3" s="139"/>
      <c r="L3" s="139"/>
      <c r="M3" s="139"/>
      <c r="N3" s="139"/>
      <c r="O3" s="139"/>
    </row>
    <row r="4" spans="1:18" ht="19.8" customHeight="1">
      <c r="E4" s="139"/>
      <c r="F4" s="139"/>
      <c r="G4" s="139"/>
      <c r="H4" s="139"/>
      <c r="I4" s="139"/>
      <c r="J4" s="139"/>
      <c r="K4" s="139"/>
      <c r="L4" s="139"/>
      <c r="M4" s="139"/>
      <c r="N4" s="139"/>
      <c r="O4" s="139"/>
    </row>
    <row r="5" spans="1:18" ht="19.8" customHeight="1">
      <c r="E5" s="139"/>
      <c r="F5" s="139"/>
      <c r="G5" s="139"/>
      <c r="H5" s="139"/>
      <c r="I5" s="139"/>
      <c r="J5" s="139"/>
      <c r="K5" s="139"/>
      <c r="L5" s="139"/>
      <c r="M5" s="139"/>
      <c r="N5" s="139"/>
      <c r="O5" s="139"/>
    </row>
    <row r="6" spans="1:18" ht="19.8" customHeight="1">
      <c r="E6" s="139"/>
      <c r="F6" s="139"/>
      <c r="G6" s="139"/>
      <c r="H6" s="139"/>
      <c r="I6" s="139"/>
      <c r="J6" s="139"/>
      <c r="K6" s="139"/>
      <c r="L6" s="139"/>
      <c r="M6" s="139"/>
      <c r="N6" s="139"/>
      <c r="O6" s="139"/>
    </row>
    <row r="7" spans="1:18" ht="19.8" customHeight="1">
      <c r="E7" s="139"/>
      <c r="F7" s="139"/>
      <c r="G7" s="139"/>
      <c r="H7" s="139"/>
      <c r="I7" s="139"/>
      <c r="J7" s="139"/>
      <c r="K7" s="139"/>
      <c r="L7" s="139"/>
      <c r="M7" s="139"/>
      <c r="N7" s="139"/>
      <c r="O7" s="139"/>
    </row>
    <row r="8" spans="1:18" ht="19.8" customHeight="1">
      <c r="E8" s="139"/>
      <c r="F8" s="139"/>
      <c r="G8" s="139"/>
      <c r="H8" s="139"/>
      <c r="I8" s="139"/>
      <c r="J8" s="139"/>
      <c r="K8" s="139"/>
      <c r="L8" s="139"/>
      <c r="M8" s="139"/>
      <c r="N8" s="139"/>
      <c r="O8" s="139"/>
    </row>
    <row r="10" spans="1:18" s="68" customFormat="1" ht="21.75" customHeight="1">
      <c r="B10" s="74" t="s">
        <v>137</v>
      </c>
      <c r="C10" s="74" t="s">
        <v>135</v>
      </c>
      <c r="D10" s="74" t="s">
        <v>202</v>
      </c>
      <c r="E10" s="74" t="s">
        <v>136</v>
      </c>
      <c r="F10" s="74" t="s">
        <v>8</v>
      </c>
      <c r="G10" s="74" t="s">
        <v>15</v>
      </c>
      <c r="H10" s="75" t="s">
        <v>16</v>
      </c>
      <c r="I10" s="74" t="s">
        <v>50</v>
      </c>
      <c r="J10" s="74" t="s">
        <v>6</v>
      </c>
      <c r="K10" s="74" t="s">
        <v>217</v>
      </c>
      <c r="L10" s="74" t="s">
        <v>237</v>
      </c>
      <c r="M10" s="74" t="s">
        <v>39</v>
      </c>
      <c r="N10" s="75" t="s">
        <v>51</v>
      </c>
      <c r="O10" s="76" t="s">
        <v>215</v>
      </c>
    </row>
    <row r="11" spans="1:18" s="68" customFormat="1" ht="15" customHeight="1">
      <c r="A11" s="176" t="s">
        <v>214</v>
      </c>
      <c r="B11" s="79" t="s">
        <v>138</v>
      </c>
      <c r="C11" s="163"/>
      <c r="D11" s="168" t="s">
        <v>203</v>
      </c>
      <c r="E11" s="169" t="s">
        <v>111</v>
      </c>
      <c r="F11" s="170">
        <v>29</v>
      </c>
      <c r="G11" s="170">
        <v>5280</v>
      </c>
      <c r="H11" s="171">
        <f>F11*G11</f>
        <v>153120</v>
      </c>
      <c r="I11" s="169" t="s">
        <v>211</v>
      </c>
      <c r="J11" s="172" t="s">
        <v>212</v>
      </c>
      <c r="K11" s="173">
        <v>46113</v>
      </c>
      <c r="L11" s="169" t="s">
        <v>213</v>
      </c>
      <c r="M11" s="169"/>
      <c r="N11" s="174" t="s">
        <v>122</v>
      </c>
      <c r="O11" s="175" t="s">
        <v>216</v>
      </c>
    </row>
    <row r="12" spans="1:18" s="68" customFormat="1" ht="15" customHeight="1">
      <c r="B12" s="79" t="s">
        <v>138</v>
      </c>
      <c r="C12" s="89"/>
      <c r="D12" s="89" t="s">
        <v>203</v>
      </c>
      <c r="E12" s="137"/>
      <c r="F12" s="134"/>
      <c r="G12" s="134"/>
      <c r="H12" s="138">
        <f t="shared" ref="H12:H21" si="0">F12*G12</f>
        <v>0</v>
      </c>
      <c r="I12" s="137"/>
      <c r="J12" s="137"/>
      <c r="K12" s="28"/>
      <c r="L12" s="137"/>
      <c r="M12" s="137"/>
      <c r="N12" s="165"/>
      <c r="O12" s="86"/>
      <c r="P12" s="90"/>
      <c r="Q12" s="90"/>
      <c r="R12" s="90"/>
    </row>
    <row r="13" spans="1:18" s="68" customFormat="1" ht="15" customHeight="1">
      <c r="B13" s="79" t="s">
        <v>138</v>
      </c>
      <c r="C13" s="89"/>
      <c r="D13" s="89" t="s">
        <v>203</v>
      </c>
      <c r="E13" s="137"/>
      <c r="F13" s="134"/>
      <c r="G13" s="134"/>
      <c r="H13" s="138">
        <f t="shared" si="0"/>
        <v>0</v>
      </c>
      <c r="I13" s="137"/>
      <c r="J13" s="137"/>
      <c r="K13" s="28"/>
      <c r="L13" s="137"/>
      <c r="M13" s="137"/>
      <c r="N13" s="165"/>
      <c r="O13" s="159"/>
      <c r="P13" s="91"/>
      <c r="Q13" s="92"/>
      <c r="R13" s="93"/>
    </row>
    <row r="14" spans="1:18" s="68" customFormat="1" ht="15" customHeight="1">
      <c r="B14" s="79" t="s">
        <v>138</v>
      </c>
      <c r="C14" s="89"/>
      <c r="D14" s="89" t="s">
        <v>203</v>
      </c>
      <c r="E14" s="137"/>
      <c r="F14" s="134"/>
      <c r="G14" s="134"/>
      <c r="H14" s="138">
        <f t="shared" si="0"/>
        <v>0</v>
      </c>
      <c r="I14" s="137"/>
      <c r="J14" s="137"/>
      <c r="K14" s="28"/>
      <c r="L14" s="137"/>
      <c r="M14" s="137"/>
      <c r="N14" s="165"/>
      <c r="O14" s="159"/>
      <c r="P14" s="91"/>
      <c r="Q14" s="92"/>
      <c r="R14" s="93"/>
    </row>
    <row r="15" spans="1:18" s="68" customFormat="1" ht="15" customHeight="1">
      <c r="B15" s="79" t="s">
        <v>138</v>
      </c>
      <c r="C15" s="89"/>
      <c r="D15" s="89" t="s">
        <v>203</v>
      </c>
      <c r="E15" s="137"/>
      <c r="F15" s="134"/>
      <c r="G15" s="134"/>
      <c r="H15" s="138">
        <f t="shared" si="0"/>
        <v>0</v>
      </c>
      <c r="I15" s="137"/>
      <c r="J15" s="137"/>
      <c r="K15" s="28"/>
      <c r="L15" s="137"/>
      <c r="M15" s="137"/>
      <c r="N15" s="165"/>
      <c r="O15" s="159"/>
      <c r="P15" s="160"/>
      <c r="Q15" s="161"/>
      <c r="R15" s="93"/>
    </row>
    <row r="16" spans="1:18" s="68" customFormat="1" ht="15" customHeight="1">
      <c r="B16" s="79" t="s">
        <v>138</v>
      </c>
      <c r="C16" s="89"/>
      <c r="D16" s="89" t="s">
        <v>154</v>
      </c>
      <c r="E16" s="137"/>
      <c r="F16" s="134"/>
      <c r="G16" s="134"/>
      <c r="H16" s="138">
        <f t="shared" ref="H16" si="1">F16*G16</f>
        <v>0</v>
      </c>
      <c r="I16" s="137"/>
      <c r="J16" s="137"/>
      <c r="K16" s="28"/>
      <c r="L16" s="137"/>
      <c r="M16" s="137"/>
      <c r="N16" s="165"/>
      <c r="O16" s="159"/>
      <c r="P16" s="160"/>
      <c r="Q16" s="161"/>
      <c r="R16" s="93"/>
    </row>
    <row r="17" spans="2:18" s="68" customFormat="1" ht="15" customHeight="1">
      <c r="B17" s="79" t="s">
        <v>138</v>
      </c>
      <c r="C17" s="89"/>
      <c r="D17" s="89" t="s">
        <v>203</v>
      </c>
      <c r="E17" s="137"/>
      <c r="F17" s="134"/>
      <c r="G17" s="134"/>
      <c r="H17" s="138">
        <f t="shared" si="0"/>
        <v>0</v>
      </c>
      <c r="I17" s="137"/>
      <c r="J17" s="137"/>
      <c r="K17" s="28"/>
      <c r="L17" s="137"/>
      <c r="M17" s="137"/>
      <c r="N17" s="165"/>
      <c r="O17" s="159"/>
      <c r="P17" s="91"/>
      <c r="Q17" s="92"/>
      <c r="R17" s="93"/>
    </row>
    <row r="18" spans="2:18" s="68" customFormat="1" ht="15" customHeight="1">
      <c r="B18" s="79" t="s">
        <v>138</v>
      </c>
      <c r="C18" s="89"/>
      <c r="D18" s="89" t="s">
        <v>203</v>
      </c>
      <c r="E18" s="137"/>
      <c r="F18" s="134"/>
      <c r="G18" s="134"/>
      <c r="H18" s="138">
        <f t="shared" si="0"/>
        <v>0</v>
      </c>
      <c r="I18" s="137"/>
      <c r="J18" s="137"/>
      <c r="K18" s="28"/>
      <c r="L18" s="137"/>
      <c r="M18" s="137"/>
      <c r="N18" s="165"/>
      <c r="O18" s="159"/>
      <c r="P18" s="91"/>
      <c r="Q18" s="162"/>
      <c r="R18" s="93"/>
    </row>
    <row r="19" spans="2:18" s="68" customFormat="1" ht="15" customHeight="1">
      <c r="B19" s="79" t="s">
        <v>138</v>
      </c>
      <c r="C19" s="89"/>
      <c r="D19" s="89" t="s">
        <v>203</v>
      </c>
      <c r="E19" s="137"/>
      <c r="F19" s="134"/>
      <c r="G19" s="134"/>
      <c r="H19" s="138">
        <f t="shared" si="0"/>
        <v>0</v>
      </c>
      <c r="I19" s="137"/>
      <c r="J19" s="137"/>
      <c r="K19" s="28"/>
      <c r="L19" s="137"/>
      <c r="M19" s="137"/>
      <c r="N19" s="165"/>
      <c r="O19" s="159"/>
      <c r="P19" s="91"/>
      <c r="Q19" s="162"/>
      <c r="R19" s="93"/>
    </row>
    <row r="20" spans="2:18" s="68" customFormat="1" ht="15" customHeight="1">
      <c r="B20" s="79" t="s">
        <v>138</v>
      </c>
      <c r="C20" s="89"/>
      <c r="D20" s="89" t="s">
        <v>203</v>
      </c>
      <c r="E20" s="137"/>
      <c r="F20" s="134"/>
      <c r="G20" s="134"/>
      <c r="H20" s="138">
        <f t="shared" si="0"/>
        <v>0</v>
      </c>
      <c r="I20" s="137"/>
      <c r="J20" s="137"/>
      <c r="K20" s="28"/>
      <c r="L20" s="137"/>
      <c r="M20" s="137"/>
      <c r="N20" s="165"/>
      <c r="O20" s="159"/>
      <c r="P20" s="91"/>
      <c r="Q20" s="162"/>
      <c r="R20" s="93"/>
    </row>
    <row r="21" spans="2:18" s="68" customFormat="1" ht="15" customHeight="1">
      <c r="B21" s="79" t="s">
        <v>138</v>
      </c>
      <c r="C21" s="89"/>
      <c r="D21" s="89" t="s">
        <v>203</v>
      </c>
      <c r="E21" s="137"/>
      <c r="F21" s="134"/>
      <c r="G21" s="134"/>
      <c r="H21" s="138">
        <f t="shared" si="0"/>
        <v>0</v>
      </c>
      <c r="I21" s="137"/>
      <c r="J21" s="137"/>
      <c r="K21" s="28"/>
      <c r="L21" s="137"/>
      <c r="M21" s="137"/>
      <c r="N21" s="165"/>
      <c r="O21" s="159"/>
      <c r="P21" s="91"/>
      <c r="Q21" s="162"/>
      <c r="R21" s="93"/>
    </row>
    <row r="22" spans="2:18" s="68" customFormat="1" ht="15" customHeight="1">
      <c r="B22" s="70" t="s">
        <v>190</v>
      </c>
      <c r="C22" s="83"/>
      <c r="D22" s="83"/>
      <c r="E22" s="82"/>
      <c r="F22" s="80">
        <f>SUM(F12:F21)</f>
        <v>0</v>
      </c>
      <c r="G22" s="81"/>
      <c r="H22" s="95">
        <f>SUM(H12:H21)</f>
        <v>0</v>
      </c>
      <c r="I22" s="82"/>
      <c r="J22" s="82"/>
      <c r="K22" s="96"/>
      <c r="L22" s="82"/>
      <c r="M22" s="82"/>
      <c r="N22" s="97"/>
      <c r="O22" s="98"/>
    </row>
    <row r="24" spans="2:18" ht="6" customHeight="1"/>
    <row r="26" spans="2:18">
      <c r="E26" s="2" t="s">
        <v>38</v>
      </c>
    </row>
    <row r="28" spans="2:18">
      <c r="E28" s="2" t="s">
        <v>111</v>
      </c>
    </row>
    <row r="29" spans="2:18">
      <c r="E29" s="2" t="s">
        <v>23</v>
      </c>
    </row>
    <row r="30" spans="2:18">
      <c r="E30" s="2" t="s">
        <v>47</v>
      </c>
    </row>
    <row r="31" spans="2:18">
      <c r="E31" s="2" t="s">
        <v>26</v>
      </c>
    </row>
    <row r="32" spans="2:18">
      <c r="E32" s="2" t="s">
        <v>46</v>
      </c>
    </row>
    <row r="33" spans="5:5">
      <c r="E33" s="2" t="s">
        <v>27</v>
      </c>
    </row>
    <row r="34" spans="5:5">
      <c r="E34" s="2" t="s">
        <v>28</v>
      </c>
    </row>
    <row r="35" spans="5:5">
      <c r="E35" s="2" t="s">
        <v>29</v>
      </c>
    </row>
    <row r="36" spans="5:5">
      <c r="E36" s="2" t="s">
        <v>30</v>
      </c>
    </row>
    <row r="37" spans="5:5">
      <c r="E37" s="3" t="s">
        <v>31</v>
      </c>
    </row>
    <row r="38" spans="5:5">
      <c r="E38" s="3" t="s">
        <v>32</v>
      </c>
    </row>
    <row r="39" spans="5:5">
      <c r="E39" s="3" t="s">
        <v>33</v>
      </c>
    </row>
    <row r="40" spans="5:5">
      <c r="E40" s="3" t="s">
        <v>34</v>
      </c>
    </row>
    <row r="41" spans="5:5">
      <c r="E41" s="3" t="s">
        <v>35</v>
      </c>
    </row>
    <row r="42" spans="5:5">
      <c r="E42" s="3" t="s">
        <v>36</v>
      </c>
    </row>
    <row r="43" spans="5:5">
      <c r="E43" s="3" t="s">
        <v>37</v>
      </c>
    </row>
    <row r="44" spans="5:5">
      <c r="E44" s="3" t="s">
        <v>112</v>
      </c>
    </row>
  </sheetData>
  <autoFilter ref="B10:O22"/>
  <phoneticPr fontId="1"/>
  <dataValidations count="2">
    <dataValidation type="list" allowBlank="1" showInputMessage="1" showErrorMessage="1" sqref="N11:N21">
      <formula1>"◎,○,☆"</formula1>
    </dataValidation>
    <dataValidation type="list" allowBlank="1" showInputMessage="1" showErrorMessage="1" sqref="E11:E21">
      <formula1>$E$28:$E$45</formula1>
    </dataValidation>
  </dataValidations>
  <printOptions horizontalCentered="1"/>
  <pageMargins left="0.55118110236220474" right="0.39370078740157483" top="0.74803149606299213" bottom="0.59055118110236227" header="0.31496062992125984" footer="0.31496062992125984"/>
  <pageSetup paperSize="8" scale="64" fitToHeight="2" orientation="landscape" cellComments="asDisplayed"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市町村リスト!$B$3:$B$35</xm:f>
          </x14:formula1>
          <xm:sqref>C11:C21</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pageSetUpPr fitToPage="1"/>
  </sheetPr>
  <dimension ref="A1:V64"/>
  <sheetViews>
    <sheetView view="pageBreakPreview" topLeftCell="D1" zoomScale="115" zoomScaleNormal="100" zoomScaleSheetLayoutView="115" workbookViewId="0">
      <selection activeCell="F28" sqref="F28"/>
    </sheetView>
  </sheetViews>
  <sheetFormatPr defaultColWidth="2.19921875" defaultRowHeight="14.4"/>
  <cols>
    <col min="1" max="1" width="6.796875" style="2" customWidth="1"/>
    <col min="2" max="2" width="8.296875" style="2" customWidth="1"/>
    <col min="3" max="4" width="10.59765625" style="2" customWidth="1"/>
    <col min="5" max="5" width="25.296875" style="2" customWidth="1"/>
    <col min="6" max="6" width="37.796875" style="2" bestFit="1" customWidth="1"/>
    <col min="7" max="7" width="6.69921875" style="2" customWidth="1"/>
    <col min="8" max="8" width="5.8984375" style="2" bestFit="1" customWidth="1"/>
    <col min="9" max="9" width="8.3984375" style="2" bestFit="1" customWidth="1"/>
    <col min="10" max="10" width="26.09765625" style="2" bestFit="1" customWidth="1"/>
    <col min="11" max="11" width="28.09765625" style="2" bestFit="1" customWidth="1"/>
    <col min="12" max="12" width="10.3984375" style="2" bestFit="1" customWidth="1"/>
    <col min="13" max="13" width="7.69921875" style="2" bestFit="1" customWidth="1"/>
    <col min="14" max="14" width="8.59765625" style="2" bestFit="1" customWidth="1"/>
    <col min="15" max="17" width="15.296875" style="2" customWidth="1"/>
    <col min="18" max="18" width="14" style="2" customWidth="1"/>
    <col min="19" max="19" width="15.296875" style="2" customWidth="1"/>
    <col min="20" max="20" width="20.19921875" style="2" customWidth="1"/>
    <col min="21" max="21" width="8.296875" style="2" customWidth="1"/>
    <col min="22" max="22" width="39.19921875" style="2" customWidth="1"/>
    <col min="23" max="16384" width="2.19921875" style="2"/>
  </cols>
  <sheetData>
    <row r="1" spans="1:22" ht="16.2">
      <c r="B1" s="1" t="s">
        <v>244</v>
      </c>
      <c r="C1" s="1"/>
      <c r="D1" s="1"/>
      <c r="E1" s="1"/>
      <c r="F1" s="1"/>
    </row>
    <row r="2" spans="1:22" ht="19.2">
      <c r="B2" s="164" t="s">
        <v>222</v>
      </c>
      <c r="F2" s="164"/>
      <c r="G2" s="164"/>
      <c r="H2" s="164"/>
      <c r="I2" s="164"/>
      <c r="J2" s="164"/>
      <c r="K2" s="164"/>
      <c r="L2" s="164"/>
      <c r="M2" s="164"/>
      <c r="N2" s="164"/>
      <c r="O2" s="164"/>
      <c r="P2" s="164"/>
      <c r="Q2" s="164"/>
      <c r="R2" s="164"/>
      <c r="S2" s="164"/>
      <c r="T2" s="164"/>
      <c r="U2" s="164"/>
      <c r="V2" s="164"/>
    </row>
    <row r="3" spans="1:22" ht="19.2">
      <c r="B3" s="164"/>
      <c r="F3" s="164"/>
      <c r="G3" s="164"/>
      <c r="H3" s="164"/>
      <c r="I3" s="164"/>
      <c r="J3" s="164"/>
      <c r="K3" s="164"/>
      <c r="L3" s="164"/>
      <c r="M3" s="164"/>
      <c r="N3" s="164"/>
      <c r="O3" s="164"/>
      <c r="P3" s="164"/>
      <c r="Q3" s="164"/>
      <c r="R3" s="164"/>
      <c r="S3" s="164"/>
      <c r="T3" s="164"/>
      <c r="U3" s="164"/>
      <c r="V3" s="164"/>
    </row>
    <row r="4" spans="1:22" ht="19.2">
      <c r="B4" s="164"/>
      <c r="F4" s="164"/>
      <c r="G4" s="164"/>
      <c r="H4" s="164"/>
      <c r="I4" s="164"/>
      <c r="J4" s="164"/>
      <c r="K4" s="164"/>
      <c r="L4" s="164"/>
      <c r="M4" s="164"/>
      <c r="N4" s="164"/>
      <c r="O4" s="164"/>
      <c r="P4" s="164"/>
      <c r="Q4" s="164"/>
      <c r="R4" s="164"/>
      <c r="S4" s="164"/>
      <c r="T4" s="164"/>
      <c r="U4" s="164"/>
      <c r="V4" s="164"/>
    </row>
    <row r="5" spans="1:22" ht="19.2">
      <c r="B5" s="164"/>
      <c r="F5" s="164"/>
      <c r="G5" s="164"/>
      <c r="H5" s="164"/>
      <c r="I5" s="164"/>
      <c r="J5" s="164"/>
      <c r="K5" s="164"/>
      <c r="L5" s="164"/>
      <c r="M5" s="164"/>
      <c r="N5" s="164"/>
      <c r="O5" s="164"/>
      <c r="P5" s="164"/>
      <c r="Q5" s="164"/>
      <c r="R5" s="164"/>
      <c r="S5" s="164"/>
      <c r="T5" s="164"/>
      <c r="U5" s="164"/>
      <c r="V5" s="164"/>
    </row>
    <row r="6" spans="1:22" ht="19.2">
      <c r="B6" s="164"/>
      <c r="F6" s="164"/>
      <c r="G6" s="164"/>
      <c r="H6" s="164"/>
      <c r="I6" s="164"/>
      <c r="J6" s="164"/>
      <c r="K6" s="164"/>
      <c r="L6" s="164"/>
      <c r="M6" s="164"/>
      <c r="N6" s="164"/>
      <c r="O6" s="164"/>
      <c r="P6" s="164"/>
      <c r="Q6" s="164"/>
      <c r="R6" s="164"/>
      <c r="S6" s="164"/>
      <c r="T6" s="164"/>
      <c r="U6" s="164"/>
      <c r="V6" s="164"/>
    </row>
    <row r="7" spans="1:22" ht="19.2">
      <c r="B7" s="164"/>
      <c r="F7" s="164"/>
      <c r="G7" s="164"/>
      <c r="H7" s="164"/>
      <c r="I7" s="164"/>
      <c r="J7" s="164"/>
      <c r="K7" s="164"/>
      <c r="L7" s="164"/>
      <c r="M7" s="164"/>
      <c r="N7" s="164"/>
      <c r="O7" s="164"/>
      <c r="P7" s="164"/>
      <c r="Q7" s="164"/>
      <c r="R7" s="164"/>
      <c r="S7" s="164"/>
      <c r="T7" s="164"/>
      <c r="U7" s="164"/>
      <c r="V7" s="164"/>
    </row>
    <row r="8" spans="1:22" ht="19.2">
      <c r="B8" s="164"/>
      <c r="F8" s="164"/>
      <c r="G8" s="164"/>
      <c r="H8" s="164"/>
      <c r="I8" s="164"/>
      <c r="J8" s="164"/>
      <c r="K8" s="164"/>
      <c r="L8" s="164"/>
      <c r="M8" s="164"/>
      <c r="N8" s="164"/>
      <c r="O8" s="164"/>
      <c r="P8" s="164"/>
      <c r="Q8" s="164"/>
      <c r="R8" s="164"/>
      <c r="S8" s="164"/>
      <c r="T8" s="164"/>
      <c r="U8" s="164"/>
      <c r="V8" s="164"/>
    </row>
    <row r="9" spans="1:22" ht="19.2">
      <c r="B9" s="164"/>
      <c r="F9" s="164"/>
      <c r="G9" s="164"/>
      <c r="H9" s="164"/>
      <c r="I9" s="164"/>
      <c r="J9" s="164"/>
      <c r="K9" s="164"/>
      <c r="L9" s="164"/>
      <c r="M9" s="164"/>
      <c r="N9" s="164"/>
      <c r="O9" s="164"/>
      <c r="P9" s="164"/>
      <c r="Q9" s="164"/>
      <c r="R9" s="164"/>
      <c r="S9" s="164"/>
      <c r="T9" s="164"/>
      <c r="U9" s="164"/>
      <c r="V9" s="164"/>
    </row>
    <row r="10" spans="1:22" ht="19.2">
      <c r="B10" s="164"/>
      <c r="F10" s="164"/>
      <c r="G10" s="164"/>
      <c r="H10" s="164"/>
      <c r="I10" s="164"/>
      <c r="J10" s="164"/>
      <c r="K10" s="164"/>
      <c r="L10" s="164"/>
      <c r="M10" s="164"/>
      <c r="N10" s="164"/>
      <c r="O10" s="164"/>
      <c r="P10" s="164"/>
      <c r="Q10" s="164"/>
      <c r="R10" s="164"/>
      <c r="S10" s="164"/>
      <c r="T10" s="164"/>
      <c r="U10" s="164"/>
      <c r="V10" s="164"/>
    </row>
    <row r="11" spans="1:22" ht="19.2">
      <c r="E11" s="12"/>
      <c r="F11" s="12"/>
      <c r="G11" s="12"/>
      <c r="H11" s="12"/>
      <c r="I11" s="12"/>
      <c r="J11" s="12"/>
      <c r="K11" s="12"/>
      <c r="L11" s="12"/>
      <c r="M11" s="12"/>
      <c r="N11" s="12"/>
      <c r="O11" s="277" t="s">
        <v>241</v>
      </c>
      <c r="P11" s="277"/>
      <c r="Q11" s="277"/>
      <c r="R11" s="277"/>
      <c r="S11" s="277"/>
      <c r="T11" s="12"/>
      <c r="U11" s="12"/>
      <c r="V11" s="12"/>
    </row>
    <row r="12" spans="1:22" s="68" customFormat="1" ht="21.75" customHeight="1">
      <c r="B12" s="99" t="s">
        <v>137</v>
      </c>
      <c r="C12" s="100" t="s">
        <v>120</v>
      </c>
      <c r="D12" s="74" t="s">
        <v>202</v>
      </c>
      <c r="E12" s="84" t="s">
        <v>53</v>
      </c>
      <c r="F12" s="74" t="s">
        <v>0</v>
      </c>
      <c r="G12" s="101" t="s">
        <v>55</v>
      </c>
      <c r="H12" s="99" t="s">
        <v>15</v>
      </c>
      <c r="I12" s="102" t="s">
        <v>16</v>
      </c>
      <c r="J12" s="99" t="s">
        <v>54</v>
      </c>
      <c r="K12" s="74" t="s">
        <v>6</v>
      </c>
      <c r="L12" s="101" t="s">
        <v>7</v>
      </c>
      <c r="M12" s="101" t="s">
        <v>233</v>
      </c>
      <c r="N12" s="101" t="s">
        <v>234</v>
      </c>
      <c r="O12" s="75" t="s">
        <v>235</v>
      </c>
      <c r="P12" s="75" t="s">
        <v>236</v>
      </c>
      <c r="Q12" s="75" t="s">
        <v>238</v>
      </c>
      <c r="R12" s="75" t="s">
        <v>239</v>
      </c>
      <c r="S12" s="74" t="s">
        <v>240</v>
      </c>
      <c r="T12" s="101" t="s">
        <v>39</v>
      </c>
      <c r="U12" s="103" t="s">
        <v>56</v>
      </c>
      <c r="V12" s="104" t="s">
        <v>52</v>
      </c>
    </row>
    <row r="13" spans="1:22" s="68" customFormat="1" ht="15" customHeight="1">
      <c r="A13" s="176" t="s">
        <v>218</v>
      </c>
      <c r="B13" s="79" t="s">
        <v>189</v>
      </c>
      <c r="C13" s="177"/>
      <c r="D13" s="178" t="s">
        <v>204</v>
      </c>
      <c r="E13" s="169" t="s">
        <v>123</v>
      </c>
      <c r="F13" s="179" t="s">
        <v>124</v>
      </c>
      <c r="G13" s="180">
        <v>100</v>
      </c>
      <c r="H13" s="181">
        <v>1330</v>
      </c>
      <c r="I13" s="182">
        <f>G13*H13</f>
        <v>133000</v>
      </c>
      <c r="J13" s="183" t="s">
        <v>220</v>
      </c>
      <c r="K13" s="179" t="s">
        <v>219</v>
      </c>
      <c r="L13" s="179" t="s">
        <v>232</v>
      </c>
      <c r="M13" s="184">
        <v>45931</v>
      </c>
      <c r="N13" s="184">
        <v>46477</v>
      </c>
      <c r="O13" s="184"/>
      <c r="P13" s="184"/>
      <c r="Q13" s="184"/>
      <c r="R13" s="184">
        <v>45566</v>
      </c>
      <c r="S13" s="184">
        <v>46112</v>
      </c>
      <c r="T13" s="179"/>
      <c r="U13" s="191" t="s">
        <v>122</v>
      </c>
      <c r="V13" s="185" t="s">
        <v>242</v>
      </c>
    </row>
    <row r="14" spans="1:22" s="68" customFormat="1" ht="15" customHeight="1">
      <c r="B14" s="79" t="s">
        <v>189</v>
      </c>
      <c r="C14" s="94"/>
      <c r="D14" s="94" t="s">
        <v>204</v>
      </c>
      <c r="E14" s="25"/>
      <c r="F14" s="56"/>
      <c r="G14" s="59"/>
      <c r="H14" s="14"/>
      <c r="I14" s="61">
        <f>G14*H14</f>
        <v>0</v>
      </c>
      <c r="J14" s="62"/>
      <c r="K14" s="56"/>
      <c r="L14" s="56"/>
      <c r="M14" s="58"/>
      <c r="N14" s="58"/>
      <c r="O14" s="58"/>
      <c r="P14" s="58"/>
      <c r="Q14" s="58"/>
      <c r="R14" s="58"/>
      <c r="S14" s="58"/>
      <c r="T14" s="20"/>
      <c r="U14" s="73"/>
      <c r="V14" s="63"/>
    </row>
    <row r="15" spans="1:22" s="68" customFormat="1" ht="15" customHeight="1">
      <c r="B15" s="79" t="s">
        <v>189</v>
      </c>
      <c r="C15" s="94"/>
      <c r="D15" s="94" t="s">
        <v>204</v>
      </c>
      <c r="E15" s="25"/>
      <c r="F15" s="56"/>
      <c r="G15" s="59"/>
      <c r="H15" s="14"/>
      <c r="I15" s="61">
        <f t="shared" ref="I15:I23" si="0">G15*H15</f>
        <v>0</v>
      </c>
      <c r="J15" s="62"/>
      <c r="K15" s="56"/>
      <c r="L15" s="56"/>
      <c r="M15" s="58"/>
      <c r="N15" s="58"/>
      <c r="O15" s="58"/>
      <c r="P15" s="58"/>
      <c r="Q15" s="58"/>
      <c r="R15" s="58"/>
      <c r="S15" s="58"/>
      <c r="T15" s="20"/>
      <c r="U15" s="73"/>
      <c r="V15" s="63"/>
    </row>
    <row r="16" spans="1:22" s="68" customFormat="1" ht="15" customHeight="1">
      <c r="B16" s="79" t="s">
        <v>189</v>
      </c>
      <c r="C16" s="94"/>
      <c r="D16" s="94" t="s">
        <v>204</v>
      </c>
      <c r="E16" s="25"/>
      <c r="F16" s="56"/>
      <c r="G16" s="59"/>
      <c r="H16" s="14"/>
      <c r="I16" s="61">
        <f t="shared" si="0"/>
        <v>0</v>
      </c>
      <c r="J16" s="62"/>
      <c r="K16" s="56"/>
      <c r="L16" s="56"/>
      <c r="M16" s="58"/>
      <c r="N16" s="58"/>
      <c r="O16" s="58"/>
      <c r="P16" s="58"/>
      <c r="Q16" s="58"/>
      <c r="R16" s="58"/>
      <c r="S16" s="58"/>
      <c r="T16" s="20"/>
      <c r="U16" s="73"/>
      <c r="V16" s="63"/>
    </row>
    <row r="17" spans="2:22" s="68" customFormat="1" ht="15" customHeight="1">
      <c r="B17" s="79" t="s">
        <v>189</v>
      </c>
      <c r="C17" s="94"/>
      <c r="D17" s="94" t="s">
        <v>204</v>
      </c>
      <c r="E17" s="25"/>
      <c r="F17" s="56"/>
      <c r="G17" s="59"/>
      <c r="H17" s="14"/>
      <c r="I17" s="61">
        <f t="shared" si="0"/>
        <v>0</v>
      </c>
      <c r="J17" s="62"/>
      <c r="K17" s="56"/>
      <c r="L17" s="56"/>
      <c r="M17" s="58"/>
      <c r="N17" s="58"/>
      <c r="O17" s="58"/>
      <c r="P17" s="58"/>
      <c r="Q17" s="58"/>
      <c r="R17" s="58"/>
      <c r="S17" s="58"/>
      <c r="T17" s="20"/>
      <c r="U17" s="73"/>
      <c r="V17" s="63"/>
    </row>
    <row r="18" spans="2:22" s="68" customFormat="1" ht="15" customHeight="1">
      <c r="B18" s="79" t="s">
        <v>189</v>
      </c>
      <c r="C18" s="94"/>
      <c r="D18" s="94" t="s">
        <v>204</v>
      </c>
      <c r="E18" s="25"/>
      <c r="F18" s="56"/>
      <c r="G18" s="59"/>
      <c r="H18" s="14"/>
      <c r="I18" s="61">
        <f t="shared" si="0"/>
        <v>0</v>
      </c>
      <c r="J18" s="62"/>
      <c r="K18" s="56"/>
      <c r="L18" s="56"/>
      <c r="M18" s="58"/>
      <c r="N18" s="58"/>
      <c r="O18" s="58"/>
      <c r="P18" s="58"/>
      <c r="Q18" s="58"/>
      <c r="R18" s="58"/>
      <c r="S18" s="58"/>
      <c r="T18" s="20"/>
      <c r="U18" s="73"/>
      <c r="V18" s="63"/>
    </row>
    <row r="19" spans="2:22" s="68" customFormat="1" ht="15" customHeight="1">
      <c r="B19" s="79" t="s">
        <v>189</v>
      </c>
      <c r="C19" s="94"/>
      <c r="D19" s="94" t="s">
        <v>204</v>
      </c>
      <c r="E19" s="25"/>
      <c r="F19" s="56"/>
      <c r="G19" s="59"/>
      <c r="H19" s="14"/>
      <c r="I19" s="61">
        <f t="shared" si="0"/>
        <v>0</v>
      </c>
      <c r="J19" s="62"/>
      <c r="K19" s="56"/>
      <c r="L19" s="56"/>
      <c r="M19" s="58"/>
      <c r="N19" s="58"/>
      <c r="O19" s="58"/>
      <c r="P19" s="58"/>
      <c r="Q19" s="58"/>
      <c r="R19" s="58"/>
      <c r="S19" s="58"/>
      <c r="T19" s="20"/>
      <c r="U19" s="73"/>
      <c r="V19" s="63"/>
    </row>
    <row r="20" spans="2:22" s="68" customFormat="1" ht="15" customHeight="1">
      <c r="B20" s="79" t="s">
        <v>189</v>
      </c>
      <c r="C20" s="94"/>
      <c r="D20" s="94" t="s">
        <v>204</v>
      </c>
      <c r="E20" s="25"/>
      <c r="F20" s="56"/>
      <c r="G20" s="59"/>
      <c r="H20" s="14"/>
      <c r="I20" s="61">
        <f t="shared" si="0"/>
        <v>0</v>
      </c>
      <c r="J20" s="62"/>
      <c r="K20" s="56"/>
      <c r="L20" s="56"/>
      <c r="M20" s="58"/>
      <c r="N20" s="58"/>
      <c r="O20" s="58"/>
      <c r="P20" s="58"/>
      <c r="Q20" s="58"/>
      <c r="R20" s="58"/>
      <c r="S20" s="58"/>
      <c r="T20" s="20"/>
      <c r="U20" s="73"/>
      <c r="V20" s="63"/>
    </row>
    <row r="21" spans="2:22" s="68" customFormat="1" ht="15" customHeight="1">
      <c r="B21" s="79" t="s">
        <v>189</v>
      </c>
      <c r="C21" s="94"/>
      <c r="D21" s="94" t="s">
        <v>204</v>
      </c>
      <c r="E21" s="25"/>
      <c r="F21" s="56"/>
      <c r="G21" s="59"/>
      <c r="H21" s="14"/>
      <c r="I21" s="61">
        <f t="shared" si="0"/>
        <v>0</v>
      </c>
      <c r="J21" s="62"/>
      <c r="K21" s="56"/>
      <c r="L21" s="56"/>
      <c r="M21" s="58"/>
      <c r="N21" s="58"/>
      <c r="O21" s="58"/>
      <c r="P21" s="58"/>
      <c r="Q21" s="58"/>
      <c r="R21" s="58"/>
      <c r="S21" s="58"/>
      <c r="T21" s="20"/>
      <c r="U21" s="73"/>
      <c r="V21" s="63"/>
    </row>
    <row r="22" spans="2:22" s="68" customFormat="1" ht="15" customHeight="1">
      <c r="B22" s="79" t="s">
        <v>189</v>
      </c>
      <c r="C22" s="94"/>
      <c r="D22" s="94" t="s">
        <v>204</v>
      </c>
      <c r="E22" s="25"/>
      <c r="F22" s="56"/>
      <c r="G22" s="59"/>
      <c r="H22" s="14"/>
      <c r="I22" s="61">
        <f t="shared" si="0"/>
        <v>0</v>
      </c>
      <c r="J22" s="62"/>
      <c r="K22" s="56"/>
      <c r="L22" s="56"/>
      <c r="M22" s="58"/>
      <c r="N22" s="58"/>
      <c r="O22" s="58"/>
      <c r="P22" s="58"/>
      <c r="Q22" s="58"/>
      <c r="R22" s="58"/>
      <c r="S22" s="58"/>
      <c r="T22" s="20"/>
      <c r="U22" s="73"/>
      <c r="V22" s="63"/>
    </row>
    <row r="23" spans="2:22" s="68" customFormat="1" ht="15" customHeight="1">
      <c r="B23" s="79" t="s">
        <v>189</v>
      </c>
      <c r="C23" s="94"/>
      <c r="D23" s="94" t="s">
        <v>204</v>
      </c>
      <c r="E23" s="25"/>
      <c r="F23" s="56"/>
      <c r="G23" s="59"/>
      <c r="H23" s="14"/>
      <c r="I23" s="61">
        <f t="shared" si="0"/>
        <v>0</v>
      </c>
      <c r="J23" s="62"/>
      <c r="K23" s="56"/>
      <c r="L23" s="56"/>
      <c r="M23" s="58"/>
      <c r="N23" s="58"/>
      <c r="O23" s="58"/>
      <c r="P23" s="58"/>
      <c r="Q23" s="58"/>
      <c r="R23" s="58"/>
      <c r="S23" s="58"/>
      <c r="T23" s="20"/>
      <c r="U23" s="73"/>
      <c r="V23" s="63"/>
    </row>
    <row r="24" spans="2:22" s="68" customFormat="1" ht="15" customHeight="1">
      <c r="B24" s="85" t="s">
        <v>152</v>
      </c>
      <c r="C24" s="82"/>
      <c r="D24" s="82"/>
      <c r="E24" s="82"/>
      <c r="F24" s="82"/>
      <c r="G24" s="80">
        <f>SUM(G14:G23)</f>
        <v>0</v>
      </c>
      <c r="H24" s="81"/>
      <c r="I24" s="95">
        <f>SUM(I14:I23)</f>
        <v>0</v>
      </c>
      <c r="J24" s="82"/>
      <c r="K24" s="82"/>
      <c r="L24" s="83"/>
      <c r="M24" s="105"/>
      <c r="N24" s="105"/>
      <c r="O24" s="105"/>
      <c r="P24" s="105"/>
      <c r="Q24" s="105"/>
      <c r="R24" s="105"/>
      <c r="S24" s="105"/>
      <c r="T24" s="83"/>
      <c r="U24" s="106"/>
      <c r="V24" s="97"/>
    </row>
    <row r="28" spans="2:22">
      <c r="E28" s="2" t="s">
        <v>57</v>
      </c>
    </row>
    <row r="29" spans="2:22">
      <c r="E29" s="2" t="s">
        <v>58</v>
      </c>
    </row>
    <row r="30" spans="2:22">
      <c r="E30" s="3" t="s">
        <v>59</v>
      </c>
    </row>
    <row r="31" spans="2:22">
      <c r="E31" s="3" t="s">
        <v>60</v>
      </c>
    </row>
    <row r="32" spans="2:22">
      <c r="E32" s="3" t="s">
        <v>61</v>
      </c>
    </row>
    <row r="33" spans="5:5">
      <c r="E33" s="3" t="s">
        <v>62</v>
      </c>
    </row>
    <row r="34" spans="5:5">
      <c r="E34" s="3" t="s">
        <v>63</v>
      </c>
    </row>
    <row r="35" spans="5:5">
      <c r="E35" s="3" t="s">
        <v>64</v>
      </c>
    </row>
    <row r="36" spans="5:5">
      <c r="E36" s="3" t="s">
        <v>65</v>
      </c>
    </row>
    <row r="37" spans="5:5">
      <c r="E37" s="3" t="s">
        <v>66</v>
      </c>
    </row>
    <row r="38" spans="5:5">
      <c r="E38" s="3" t="s">
        <v>67</v>
      </c>
    </row>
    <row r="39" spans="5:5">
      <c r="E39" s="3" t="s">
        <v>68</v>
      </c>
    </row>
    <row r="41" spans="5:5">
      <c r="E41" s="2" t="s">
        <v>69</v>
      </c>
    </row>
    <row r="42" spans="5:5">
      <c r="E42" s="2" t="s">
        <v>70</v>
      </c>
    </row>
    <row r="43" spans="5:5">
      <c r="E43" s="3" t="s">
        <v>71</v>
      </c>
    </row>
    <row r="44" spans="5:5">
      <c r="E44" s="3" t="s">
        <v>73</v>
      </c>
    </row>
    <row r="45" spans="5:5">
      <c r="E45" s="3" t="s">
        <v>41</v>
      </c>
    </row>
    <row r="46" spans="5:5">
      <c r="E46" s="2" t="s">
        <v>74</v>
      </c>
    </row>
    <row r="48" spans="5:5">
      <c r="E48" s="2" t="s">
        <v>75</v>
      </c>
    </row>
    <row r="49" spans="5:8">
      <c r="E49" s="2" t="s">
        <v>76</v>
      </c>
      <c r="F49" s="3"/>
      <c r="G49" s="3"/>
      <c r="H49" s="3"/>
    </row>
    <row r="50" spans="5:8">
      <c r="E50" s="2" t="s">
        <v>71</v>
      </c>
      <c r="F50" s="3"/>
      <c r="G50" s="3"/>
      <c r="H50" s="3"/>
    </row>
    <row r="51" spans="5:8">
      <c r="E51" s="2" t="s">
        <v>72</v>
      </c>
      <c r="F51" s="3"/>
      <c r="G51" s="3"/>
      <c r="H51" s="3"/>
    </row>
    <row r="52" spans="5:8">
      <c r="E52" s="2" t="s">
        <v>45</v>
      </c>
      <c r="F52" s="3"/>
      <c r="G52" s="3"/>
      <c r="H52" s="3"/>
    </row>
    <row r="53" spans="5:8">
      <c r="E53" s="2" t="s">
        <v>115</v>
      </c>
      <c r="F53" s="3"/>
      <c r="G53" s="3"/>
      <c r="H53" s="3"/>
    </row>
    <row r="54" spans="5:8">
      <c r="E54" s="2" t="s">
        <v>22</v>
      </c>
      <c r="F54" s="3"/>
      <c r="G54" s="3"/>
      <c r="H54" s="3"/>
    </row>
    <row r="55" spans="5:8">
      <c r="E55" s="2" t="s">
        <v>78</v>
      </c>
      <c r="F55" s="3"/>
      <c r="G55" s="3"/>
      <c r="H55" s="3"/>
    </row>
    <row r="56" spans="5:8">
      <c r="E56" s="2" t="s">
        <v>24</v>
      </c>
      <c r="F56" s="3"/>
      <c r="G56" s="3"/>
      <c r="H56" s="3"/>
    </row>
    <row r="57" spans="5:8">
      <c r="E57" s="2" t="s">
        <v>113</v>
      </c>
      <c r="F57" s="3"/>
      <c r="G57" s="3"/>
      <c r="H57" s="3"/>
    </row>
    <row r="58" spans="5:8">
      <c r="E58" s="2" t="s">
        <v>28</v>
      </c>
      <c r="F58" s="3"/>
      <c r="G58" s="3"/>
      <c r="H58" s="3"/>
    </row>
    <row r="59" spans="5:8">
      <c r="E59" s="2" t="s">
        <v>29</v>
      </c>
      <c r="F59" s="3"/>
      <c r="G59" s="3"/>
      <c r="H59" s="3"/>
    </row>
    <row r="60" spans="5:8">
      <c r="E60" s="3" t="s">
        <v>31</v>
      </c>
      <c r="F60" s="3"/>
      <c r="G60" s="3"/>
      <c r="H60" s="3"/>
    </row>
    <row r="61" spans="5:8">
      <c r="E61" s="3" t="s">
        <v>30</v>
      </c>
      <c r="F61" s="3"/>
      <c r="G61" s="3"/>
      <c r="H61" s="3"/>
    </row>
    <row r="62" spans="5:8">
      <c r="E62" s="2" t="s">
        <v>114</v>
      </c>
      <c r="F62" s="3"/>
      <c r="G62" s="3"/>
      <c r="H62" s="3"/>
    </row>
    <row r="63" spans="5:8">
      <c r="F63" s="3"/>
      <c r="G63" s="3"/>
      <c r="H63" s="3"/>
    </row>
    <row r="64" spans="5:8">
      <c r="E64" s="3"/>
      <c r="F64" s="3"/>
      <c r="G64" s="3"/>
      <c r="H64" s="3"/>
    </row>
  </sheetData>
  <autoFilter ref="B12:V12"/>
  <mergeCells count="1">
    <mergeCell ref="O11:S11"/>
  </mergeCells>
  <phoneticPr fontId="1"/>
  <dataValidations count="4">
    <dataValidation type="list" allowBlank="1" showInputMessage="1" showErrorMessage="1" sqref="U13:U23">
      <formula1>"◎,○,☆"</formula1>
    </dataValidation>
    <dataValidation type="list" allowBlank="1" showInputMessage="1" showErrorMessage="1" sqref="E13:E23">
      <formula1>$E$29:$E$39</formula1>
    </dataValidation>
    <dataValidation type="list" allowBlank="1" showInputMessage="1" showErrorMessage="1" sqref="F13:F23">
      <formula1>$E$42:$E$46</formula1>
    </dataValidation>
    <dataValidation type="list" allowBlank="1" showInputMessage="1" showErrorMessage="1" sqref="O14:O23">
      <formula1>$E$49:$E$62</formula1>
    </dataValidation>
  </dataValidations>
  <printOptions horizontalCentered="1"/>
  <pageMargins left="0.55118110236220474" right="0.39370078740157483" top="0.74803149606299213" bottom="0.59055118110236227" header="0.31496062992125984" footer="0.31496062992125984"/>
  <pageSetup paperSize="8" scale="54" orientation="landscape" cellComments="asDisplayed" r:id="rId1"/>
  <colBreaks count="1" manualBreakCount="1">
    <brk id="19" max="1048575"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市町村リスト!$B$3:$B$35</xm:f>
          </x14:formula1>
          <xm:sqref>C13:C23</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pageSetUpPr fitToPage="1"/>
  </sheetPr>
  <dimension ref="A1:R43"/>
  <sheetViews>
    <sheetView view="pageBreakPreview" zoomScaleNormal="100" zoomScaleSheetLayoutView="100" workbookViewId="0">
      <selection activeCell="J16" sqref="J16"/>
    </sheetView>
  </sheetViews>
  <sheetFormatPr defaultColWidth="2.19921875" defaultRowHeight="14.4"/>
  <cols>
    <col min="1" max="1" width="7" style="2" bestFit="1" customWidth="1"/>
    <col min="2" max="2" width="11" style="2" customWidth="1"/>
    <col min="3" max="3" width="9.3984375" style="2" bestFit="1" customWidth="1"/>
    <col min="4" max="4" width="9.3984375" style="2" customWidth="1"/>
    <col min="5" max="5" width="34.296875" style="2" customWidth="1"/>
    <col min="6" max="6" width="7.296875" style="2" customWidth="1"/>
    <col min="7" max="7" width="6.796875" style="2" bestFit="1" customWidth="1"/>
    <col min="8" max="8" width="9.5" style="2" bestFit="1" customWidth="1"/>
    <col min="9" max="9" width="21.09765625" style="2" customWidth="1"/>
    <col min="10" max="10" width="31.09765625" style="2" customWidth="1"/>
    <col min="11" max="11" width="10.19921875" style="2" customWidth="1"/>
    <col min="12" max="12" width="42.59765625" style="2" customWidth="1"/>
    <col min="13" max="13" width="43.19921875" style="2" customWidth="1"/>
    <col min="14" max="14" width="8.296875" style="2" customWidth="1"/>
    <col min="15" max="15" width="39.19921875" style="2" customWidth="1"/>
    <col min="16" max="17" width="5.69921875" style="2" bestFit="1" customWidth="1"/>
    <col min="18" max="18" width="6.69921875" style="2" bestFit="1" customWidth="1"/>
    <col min="19" max="16384" width="2.19921875" style="2"/>
  </cols>
  <sheetData>
    <row r="1" spans="1:18" ht="16.2">
      <c r="B1" s="1" t="s">
        <v>245</v>
      </c>
      <c r="C1" s="1"/>
      <c r="D1" s="1"/>
      <c r="E1" s="1"/>
    </row>
    <row r="2" spans="1:18" ht="19.8" customHeight="1">
      <c r="B2" s="164" t="s">
        <v>247</v>
      </c>
      <c r="F2" s="164"/>
      <c r="G2" s="164"/>
      <c r="H2" s="164"/>
      <c r="I2" s="164"/>
      <c r="J2" s="164"/>
      <c r="K2" s="164"/>
      <c r="L2" s="164"/>
      <c r="M2" s="164"/>
      <c r="N2" s="164"/>
      <c r="O2" s="164"/>
    </row>
    <row r="3" spans="1:18" ht="19.8" customHeight="1">
      <c r="E3" s="140"/>
      <c r="F3" s="140"/>
      <c r="G3" s="140"/>
      <c r="H3" s="140"/>
      <c r="I3" s="140"/>
      <c r="J3" s="140"/>
      <c r="K3" s="140"/>
      <c r="L3" s="140"/>
      <c r="M3" s="140"/>
      <c r="N3" s="140"/>
      <c r="O3" s="140"/>
    </row>
    <row r="4" spans="1:18" ht="19.8" customHeight="1">
      <c r="E4" s="140"/>
      <c r="F4" s="140"/>
      <c r="G4" s="140"/>
      <c r="H4" s="140"/>
      <c r="I4" s="140"/>
      <c r="J4" s="140"/>
      <c r="K4" s="140"/>
      <c r="L4" s="140"/>
      <c r="M4" s="140"/>
      <c r="N4" s="140"/>
      <c r="O4" s="140"/>
    </row>
    <row r="5" spans="1:18" ht="19.8" customHeight="1">
      <c r="E5" s="140"/>
      <c r="F5" s="140"/>
      <c r="G5" s="140"/>
      <c r="H5" s="140"/>
      <c r="I5" s="140"/>
      <c r="J5" s="140"/>
      <c r="K5" s="140"/>
      <c r="L5" s="140"/>
      <c r="M5" s="140"/>
      <c r="N5" s="140"/>
      <c r="O5" s="140"/>
    </row>
    <row r="6" spans="1:18" ht="19.8" customHeight="1">
      <c r="E6" s="140"/>
      <c r="F6" s="140"/>
      <c r="G6" s="140"/>
      <c r="H6" s="140"/>
      <c r="I6" s="140"/>
      <c r="J6" s="140"/>
      <c r="K6" s="140"/>
      <c r="L6" s="140"/>
      <c r="M6" s="140"/>
      <c r="N6" s="140"/>
      <c r="O6" s="140"/>
    </row>
    <row r="7" spans="1:18" ht="19.8" customHeight="1">
      <c r="E7" s="140"/>
      <c r="F7" s="140"/>
      <c r="G7" s="140"/>
      <c r="H7" s="140"/>
      <c r="I7" s="140"/>
      <c r="J7" s="140"/>
      <c r="K7" s="140"/>
      <c r="L7" s="140"/>
      <c r="M7" s="140"/>
      <c r="N7" s="140"/>
      <c r="O7" s="140"/>
    </row>
    <row r="8" spans="1:18" ht="19.8" customHeight="1">
      <c r="E8" s="140"/>
      <c r="F8" s="140"/>
      <c r="G8" s="140"/>
      <c r="H8" s="140"/>
      <c r="I8" s="140"/>
      <c r="J8" s="140"/>
      <c r="K8" s="140"/>
      <c r="L8" s="140"/>
      <c r="M8" s="140"/>
      <c r="N8" s="140"/>
      <c r="O8" s="140"/>
    </row>
    <row r="10" spans="1:18" s="68" customFormat="1" ht="21.75" customHeight="1">
      <c r="B10" s="74" t="s">
        <v>137</v>
      </c>
      <c r="C10" s="74" t="s">
        <v>121</v>
      </c>
      <c r="D10" s="74" t="s">
        <v>202</v>
      </c>
      <c r="E10" s="74" t="s">
        <v>0</v>
      </c>
      <c r="F10" s="74" t="s">
        <v>8</v>
      </c>
      <c r="G10" s="74" t="s">
        <v>15</v>
      </c>
      <c r="H10" s="75" t="s">
        <v>16</v>
      </c>
      <c r="I10" s="74" t="s">
        <v>50</v>
      </c>
      <c r="J10" s="74" t="s">
        <v>6</v>
      </c>
      <c r="K10" s="74" t="s">
        <v>217</v>
      </c>
      <c r="L10" s="74" t="s">
        <v>7</v>
      </c>
      <c r="M10" s="74" t="s">
        <v>39</v>
      </c>
      <c r="N10" s="75" t="s">
        <v>51</v>
      </c>
      <c r="O10" s="76" t="s">
        <v>215</v>
      </c>
    </row>
    <row r="11" spans="1:18" s="68" customFormat="1" ht="15" customHeight="1">
      <c r="A11" s="176" t="s">
        <v>214</v>
      </c>
      <c r="B11" s="79" t="s">
        <v>138</v>
      </c>
      <c r="C11" s="163"/>
      <c r="D11" s="168" t="s">
        <v>264</v>
      </c>
      <c r="E11" s="169" t="s">
        <v>259</v>
      </c>
      <c r="F11" s="170">
        <v>100</v>
      </c>
      <c r="G11" s="170">
        <v>5280</v>
      </c>
      <c r="H11" s="171">
        <f>F11*G11</f>
        <v>528000</v>
      </c>
      <c r="I11" s="169" t="s">
        <v>211</v>
      </c>
      <c r="J11" s="172" t="s">
        <v>212</v>
      </c>
      <c r="K11" s="173">
        <v>46113</v>
      </c>
      <c r="L11" s="169" t="s">
        <v>213</v>
      </c>
      <c r="M11" s="169"/>
      <c r="N11" s="174" t="s">
        <v>122</v>
      </c>
      <c r="O11" s="175" t="s">
        <v>216</v>
      </c>
    </row>
    <row r="12" spans="1:18" s="68" customFormat="1" ht="15" customHeight="1">
      <c r="B12" s="79" t="s">
        <v>138</v>
      </c>
      <c r="C12" s="89"/>
      <c r="D12" s="89" t="s">
        <v>264</v>
      </c>
      <c r="E12" s="137"/>
      <c r="F12" s="134"/>
      <c r="G12" s="134"/>
      <c r="H12" s="138">
        <f t="shared" ref="H12:H21" si="0">F12*G12</f>
        <v>0</v>
      </c>
      <c r="I12" s="137"/>
      <c r="J12" s="137"/>
      <c r="K12" s="28"/>
      <c r="L12" s="137"/>
      <c r="M12" s="137"/>
      <c r="N12" s="165"/>
      <c r="O12" s="86"/>
      <c r="P12" s="90"/>
      <c r="Q12" s="90"/>
      <c r="R12" s="90"/>
    </row>
    <row r="13" spans="1:18" s="68" customFormat="1" ht="15" customHeight="1">
      <c r="B13" s="79" t="s">
        <v>138</v>
      </c>
      <c r="C13" s="89"/>
      <c r="D13" s="89" t="s">
        <v>264</v>
      </c>
      <c r="E13" s="137"/>
      <c r="F13" s="134"/>
      <c r="G13" s="134"/>
      <c r="H13" s="138">
        <f t="shared" si="0"/>
        <v>0</v>
      </c>
      <c r="I13" s="137"/>
      <c r="J13" s="137"/>
      <c r="K13" s="28"/>
      <c r="L13" s="137"/>
      <c r="M13" s="137"/>
      <c r="N13" s="165"/>
      <c r="O13" s="159"/>
      <c r="P13" s="91"/>
      <c r="Q13" s="92"/>
      <c r="R13" s="93"/>
    </row>
    <row r="14" spans="1:18" s="68" customFormat="1" ht="15" customHeight="1">
      <c r="B14" s="79" t="s">
        <v>138</v>
      </c>
      <c r="C14" s="89"/>
      <c r="D14" s="89" t="s">
        <v>264</v>
      </c>
      <c r="E14" s="137"/>
      <c r="F14" s="134"/>
      <c r="G14" s="134"/>
      <c r="H14" s="138">
        <f t="shared" si="0"/>
        <v>0</v>
      </c>
      <c r="I14" s="137"/>
      <c r="J14" s="137"/>
      <c r="K14" s="28"/>
      <c r="L14" s="137"/>
      <c r="M14" s="137"/>
      <c r="N14" s="165"/>
      <c r="O14" s="159"/>
      <c r="P14" s="91"/>
      <c r="Q14" s="92"/>
      <c r="R14" s="93"/>
    </row>
    <row r="15" spans="1:18" s="68" customFormat="1" ht="15" customHeight="1">
      <c r="B15" s="79" t="s">
        <v>138</v>
      </c>
      <c r="C15" s="89"/>
      <c r="D15" s="89" t="s">
        <v>264</v>
      </c>
      <c r="E15" s="137"/>
      <c r="F15" s="134"/>
      <c r="G15" s="134"/>
      <c r="H15" s="138">
        <f t="shared" si="0"/>
        <v>0</v>
      </c>
      <c r="I15" s="137"/>
      <c r="J15" s="137"/>
      <c r="K15" s="28"/>
      <c r="L15" s="137"/>
      <c r="M15" s="137"/>
      <c r="N15" s="165"/>
      <c r="O15" s="159"/>
      <c r="P15" s="160"/>
      <c r="Q15" s="161"/>
      <c r="R15" s="93"/>
    </row>
    <row r="16" spans="1:18" s="68" customFormat="1" ht="15" customHeight="1">
      <c r="B16" s="79" t="s">
        <v>138</v>
      </c>
      <c r="C16" s="89"/>
      <c r="D16" s="89" t="s">
        <v>264</v>
      </c>
      <c r="E16" s="137"/>
      <c r="F16" s="134"/>
      <c r="G16" s="134"/>
      <c r="H16" s="138">
        <f t="shared" si="0"/>
        <v>0</v>
      </c>
      <c r="I16" s="137"/>
      <c r="J16" s="137"/>
      <c r="K16" s="28"/>
      <c r="L16" s="137"/>
      <c r="M16" s="137"/>
      <c r="N16" s="165"/>
      <c r="O16" s="159"/>
      <c r="P16" s="160"/>
      <c r="Q16" s="161"/>
      <c r="R16" s="93"/>
    </row>
    <row r="17" spans="2:18" s="68" customFormat="1" ht="15" customHeight="1">
      <c r="B17" s="79" t="s">
        <v>138</v>
      </c>
      <c r="C17" s="89"/>
      <c r="D17" s="89" t="s">
        <v>264</v>
      </c>
      <c r="E17" s="137"/>
      <c r="F17" s="134"/>
      <c r="G17" s="134"/>
      <c r="H17" s="138">
        <f t="shared" si="0"/>
        <v>0</v>
      </c>
      <c r="I17" s="137"/>
      <c r="J17" s="137"/>
      <c r="K17" s="28"/>
      <c r="L17" s="137"/>
      <c r="M17" s="137"/>
      <c r="N17" s="165"/>
      <c r="O17" s="159"/>
      <c r="P17" s="91"/>
      <c r="Q17" s="92"/>
      <c r="R17" s="93"/>
    </row>
    <row r="18" spans="2:18" s="68" customFormat="1" ht="15" customHeight="1">
      <c r="B18" s="79" t="s">
        <v>138</v>
      </c>
      <c r="C18" s="89"/>
      <c r="D18" s="89" t="s">
        <v>264</v>
      </c>
      <c r="E18" s="137"/>
      <c r="F18" s="134"/>
      <c r="G18" s="134"/>
      <c r="H18" s="138">
        <f t="shared" si="0"/>
        <v>0</v>
      </c>
      <c r="I18" s="137"/>
      <c r="J18" s="137"/>
      <c r="K18" s="28"/>
      <c r="L18" s="137"/>
      <c r="M18" s="137"/>
      <c r="N18" s="165"/>
      <c r="O18" s="159"/>
      <c r="P18" s="91"/>
      <c r="Q18" s="162"/>
      <c r="R18" s="93"/>
    </row>
    <row r="19" spans="2:18" s="68" customFormat="1" ht="15" customHeight="1">
      <c r="B19" s="79" t="s">
        <v>138</v>
      </c>
      <c r="C19" s="89"/>
      <c r="D19" s="89" t="s">
        <v>264</v>
      </c>
      <c r="E19" s="137"/>
      <c r="F19" s="134"/>
      <c r="G19" s="134"/>
      <c r="H19" s="138">
        <f t="shared" si="0"/>
        <v>0</v>
      </c>
      <c r="I19" s="137"/>
      <c r="J19" s="137"/>
      <c r="K19" s="28"/>
      <c r="L19" s="137"/>
      <c r="M19" s="137"/>
      <c r="N19" s="165"/>
      <c r="O19" s="159"/>
      <c r="P19" s="91"/>
      <c r="Q19" s="162"/>
      <c r="R19" s="93"/>
    </row>
    <row r="20" spans="2:18" s="68" customFormat="1" ht="15" customHeight="1">
      <c r="B20" s="79" t="s">
        <v>138</v>
      </c>
      <c r="C20" s="89"/>
      <c r="D20" s="89" t="s">
        <v>264</v>
      </c>
      <c r="E20" s="137"/>
      <c r="F20" s="134"/>
      <c r="G20" s="134"/>
      <c r="H20" s="138">
        <f t="shared" si="0"/>
        <v>0</v>
      </c>
      <c r="I20" s="137"/>
      <c r="J20" s="137"/>
      <c r="K20" s="28"/>
      <c r="L20" s="137"/>
      <c r="M20" s="137"/>
      <c r="N20" s="165"/>
      <c r="O20" s="159"/>
      <c r="P20" s="91"/>
      <c r="Q20" s="162"/>
      <c r="R20" s="93"/>
    </row>
    <row r="21" spans="2:18" s="68" customFormat="1" ht="15" customHeight="1">
      <c r="B21" s="79" t="s">
        <v>138</v>
      </c>
      <c r="C21" s="89"/>
      <c r="D21" s="89" t="s">
        <v>264</v>
      </c>
      <c r="E21" s="137"/>
      <c r="F21" s="134"/>
      <c r="G21" s="134"/>
      <c r="H21" s="138">
        <f t="shared" si="0"/>
        <v>0</v>
      </c>
      <c r="I21" s="137"/>
      <c r="J21" s="137"/>
      <c r="K21" s="28"/>
      <c r="L21" s="137"/>
      <c r="M21" s="137"/>
      <c r="N21" s="165"/>
      <c r="O21" s="159"/>
      <c r="P21" s="91"/>
      <c r="Q21" s="162"/>
      <c r="R21" s="93"/>
    </row>
    <row r="22" spans="2:18" s="68" customFormat="1" ht="15" customHeight="1">
      <c r="B22" s="70" t="s">
        <v>152</v>
      </c>
      <c r="C22" s="83"/>
      <c r="D22" s="83"/>
      <c r="E22" s="82"/>
      <c r="F22" s="80">
        <f>SUM(F12:F21)</f>
        <v>0</v>
      </c>
      <c r="G22" s="81"/>
      <c r="H22" s="95">
        <f>SUM(H12:H21)</f>
        <v>0</v>
      </c>
      <c r="I22" s="82"/>
      <c r="J22" s="82"/>
      <c r="K22" s="96"/>
      <c r="L22" s="82"/>
      <c r="M22" s="82"/>
      <c r="N22" s="97"/>
      <c r="O22" s="98"/>
    </row>
    <row r="24" spans="2:18">
      <c r="E24" s="2" t="s">
        <v>258</v>
      </c>
    </row>
    <row r="25" spans="2:18">
      <c r="E25" s="2" t="s">
        <v>260</v>
      </c>
    </row>
    <row r="26" spans="2:18">
      <c r="E26" s="2" t="s">
        <v>42</v>
      </c>
    </row>
    <row r="27" spans="2:18">
      <c r="E27" s="2" t="s">
        <v>43</v>
      </c>
    </row>
    <row r="28" spans="2:18">
      <c r="E28" s="2" t="s">
        <v>44</v>
      </c>
    </row>
    <row r="29" spans="2:18">
      <c r="E29" s="2" t="s">
        <v>261</v>
      </c>
    </row>
    <row r="30" spans="2:18">
      <c r="E30" s="2" t="s">
        <v>262</v>
      </c>
    </row>
    <row r="36" spans="5:5">
      <c r="E36" s="3"/>
    </row>
    <row r="37" spans="5:5">
      <c r="E37" s="3"/>
    </row>
    <row r="38" spans="5:5">
      <c r="E38" s="3"/>
    </row>
    <row r="39" spans="5:5">
      <c r="E39" s="3"/>
    </row>
    <row r="40" spans="5:5">
      <c r="E40" s="3"/>
    </row>
    <row r="41" spans="5:5">
      <c r="E41" s="3"/>
    </row>
    <row r="42" spans="5:5">
      <c r="E42" s="3"/>
    </row>
    <row r="43" spans="5:5">
      <c r="E43" s="3"/>
    </row>
  </sheetData>
  <autoFilter ref="B10:O22"/>
  <phoneticPr fontId="1"/>
  <dataValidations count="2">
    <dataValidation type="list" allowBlank="1" showInputMessage="1" showErrorMessage="1" sqref="E11:E21">
      <formula1>$E$25:$E$30</formula1>
    </dataValidation>
    <dataValidation type="list" allowBlank="1" showInputMessage="1" showErrorMessage="1" sqref="N11:N21">
      <formula1>"◎,○,☆"</formula1>
    </dataValidation>
  </dataValidations>
  <printOptions horizontalCentered="1"/>
  <pageMargins left="0.55118110236220474" right="0.39370078740157483" top="0.74803149606299213" bottom="0.59055118110236227" header="0.31496062992125984" footer="0.31496062992125984"/>
  <pageSetup paperSize="8" scale="64" fitToHeight="2" orientation="landscape" cellComments="asDisplayed"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市町村リスト!$B$3:$B$6</xm:f>
          </x14:formula1>
          <xm:sqref>C11:C21</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pageSetUpPr fitToPage="1"/>
  </sheetPr>
  <dimension ref="A1:R43"/>
  <sheetViews>
    <sheetView view="pageBreakPreview" zoomScaleNormal="100" zoomScaleSheetLayoutView="100" workbookViewId="0">
      <selection activeCell="I34" sqref="I34"/>
    </sheetView>
  </sheetViews>
  <sheetFormatPr defaultColWidth="2.19921875" defaultRowHeight="14.4"/>
  <cols>
    <col min="1" max="1" width="7" style="2" bestFit="1" customWidth="1"/>
    <col min="2" max="2" width="11" style="2" customWidth="1"/>
    <col min="3" max="3" width="9.3984375" style="2" bestFit="1" customWidth="1"/>
    <col min="4" max="4" width="9.3984375" style="2" customWidth="1"/>
    <col min="5" max="5" width="34.296875" style="2" customWidth="1"/>
    <col min="6" max="6" width="7.296875" style="2" customWidth="1"/>
    <col min="7" max="7" width="6.796875" style="2" bestFit="1" customWidth="1"/>
    <col min="8" max="8" width="9.5" style="2" bestFit="1" customWidth="1"/>
    <col min="9" max="9" width="21.09765625" style="2" customWidth="1"/>
    <col min="10" max="10" width="31.09765625" style="2" customWidth="1"/>
    <col min="11" max="11" width="10.19921875" style="2" customWidth="1"/>
    <col min="12" max="12" width="42.59765625" style="2" customWidth="1"/>
    <col min="13" max="13" width="43.19921875" style="2" customWidth="1"/>
    <col min="14" max="14" width="8.296875" style="2" customWidth="1"/>
    <col min="15" max="15" width="39.19921875" style="2" customWidth="1"/>
    <col min="16" max="17" width="5.69921875" style="2" bestFit="1" customWidth="1"/>
    <col min="18" max="18" width="6.69921875" style="2" bestFit="1" customWidth="1"/>
    <col min="19" max="16384" width="2.19921875" style="2"/>
  </cols>
  <sheetData>
    <row r="1" spans="1:18" ht="16.2">
      <c r="B1" s="1" t="s">
        <v>246</v>
      </c>
      <c r="C1" s="1"/>
      <c r="D1" s="1"/>
      <c r="E1" s="1"/>
    </row>
    <row r="2" spans="1:18" ht="19.8" customHeight="1">
      <c r="B2" s="164" t="s">
        <v>248</v>
      </c>
      <c r="F2" s="164"/>
      <c r="G2" s="164"/>
      <c r="H2" s="164"/>
      <c r="I2" s="164"/>
      <c r="J2" s="164"/>
      <c r="K2" s="164"/>
      <c r="L2" s="164"/>
      <c r="M2" s="164"/>
      <c r="N2" s="164"/>
      <c r="O2" s="164"/>
    </row>
    <row r="3" spans="1:18" ht="19.8" customHeight="1">
      <c r="E3" s="140"/>
      <c r="F3" s="140"/>
      <c r="G3" s="140"/>
      <c r="H3" s="140"/>
      <c r="I3" s="140"/>
      <c r="J3" s="140"/>
      <c r="K3" s="140"/>
      <c r="L3" s="140"/>
      <c r="M3" s="140"/>
      <c r="N3" s="140"/>
      <c r="O3" s="140"/>
    </row>
    <row r="4" spans="1:18" ht="19.8" customHeight="1">
      <c r="E4" s="140"/>
      <c r="F4" s="140"/>
      <c r="G4" s="140"/>
      <c r="H4" s="140"/>
      <c r="I4" s="140"/>
      <c r="J4" s="140"/>
      <c r="K4" s="140"/>
      <c r="L4" s="140"/>
      <c r="M4" s="140"/>
      <c r="N4" s="140"/>
      <c r="O4" s="140"/>
    </row>
    <row r="5" spans="1:18" ht="19.8" customHeight="1">
      <c r="E5" s="140"/>
      <c r="F5" s="140"/>
      <c r="G5" s="140"/>
      <c r="H5" s="140"/>
      <c r="I5" s="140"/>
      <c r="J5" s="140"/>
      <c r="K5" s="140"/>
      <c r="L5" s="140"/>
      <c r="M5" s="140"/>
      <c r="N5" s="140"/>
      <c r="O5" s="140"/>
    </row>
    <row r="6" spans="1:18" ht="19.8" customHeight="1">
      <c r="E6" s="140"/>
      <c r="F6" s="140"/>
      <c r="G6" s="140"/>
      <c r="H6" s="140"/>
      <c r="I6" s="140"/>
      <c r="J6" s="140"/>
      <c r="K6" s="140"/>
      <c r="L6" s="140"/>
      <c r="M6" s="140"/>
      <c r="N6" s="140"/>
      <c r="O6" s="140"/>
    </row>
    <row r="7" spans="1:18" ht="19.8" customHeight="1">
      <c r="E7" s="140"/>
      <c r="F7" s="140"/>
      <c r="G7" s="140"/>
      <c r="H7" s="140"/>
      <c r="I7" s="140"/>
      <c r="J7" s="140"/>
      <c r="K7" s="140"/>
      <c r="L7" s="140"/>
      <c r="M7" s="140"/>
      <c r="N7" s="140"/>
      <c r="O7" s="140"/>
    </row>
    <row r="8" spans="1:18" ht="19.8" customHeight="1">
      <c r="E8" s="140"/>
      <c r="F8" s="140"/>
      <c r="G8" s="140"/>
      <c r="H8" s="140"/>
      <c r="I8" s="140"/>
      <c r="J8" s="140"/>
      <c r="K8" s="140"/>
      <c r="L8" s="140"/>
      <c r="M8" s="140"/>
      <c r="N8" s="140"/>
      <c r="O8" s="140"/>
    </row>
    <row r="10" spans="1:18" s="68" customFormat="1" ht="21.75" customHeight="1">
      <c r="B10" s="74" t="s">
        <v>137</v>
      </c>
      <c r="C10" s="74" t="s">
        <v>121</v>
      </c>
      <c r="D10" s="74" t="s">
        <v>202</v>
      </c>
      <c r="E10" s="74" t="s">
        <v>0</v>
      </c>
      <c r="F10" s="74" t="s">
        <v>8</v>
      </c>
      <c r="G10" s="74" t="s">
        <v>15</v>
      </c>
      <c r="H10" s="75" t="s">
        <v>16</v>
      </c>
      <c r="I10" s="74" t="s">
        <v>50</v>
      </c>
      <c r="J10" s="74" t="s">
        <v>6</v>
      </c>
      <c r="K10" s="74" t="s">
        <v>217</v>
      </c>
      <c r="L10" s="74" t="s">
        <v>7</v>
      </c>
      <c r="M10" s="74" t="s">
        <v>39</v>
      </c>
      <c r="N10" s="75" t="s">
        <v>51</v>
      </c>
      <c r="O10" s="76" t="s">
        <v>215</v>
      </c>
    </row>
    <row r="11" spans="1:18" s="68" customFormat="1" ht="15" customHeight="1">
      <c r="A11" s="176" t="s">
        <v>214</v>
      </c>
      <c r="B11" s="79" t="s">
        <v>138</v>
      </c>
      <c r="C11" s="163"/>
      <c r="D11" s="168" t="s">
        <v>263</v>
      </c>
      <c r="E11" s="169" t="s">
        <v>259</v>
      </c>
      <c r="F11" s="170">
        <v>100</v>
      </c>
      <c r="G11" s="170">
        <v>5280</v>
      </c>
      <c r="H11" s="171">
        <f>F11*G11</f>
        <v>528000</v>
      </c>
      <c r="I11" s="169" t="s">
        <v>211</v>
      </c>
      <c r="J11" s="172" t="s">
        <v>212</v>
      </c>
      <c r="K11" s="173">
        <v>46113</v>
      </c>
      <c r="L11" s="169" t="s">
        <v>213</v>
      </c>
      <c r="M11" s="169"/>
      <c r="N11" s="174" t="s">
        <v>122</v>
      </c>
      <c r="O11" s="175" t="s">
        <v>216</v>
      </c>
    </row>
    <row r="12" spans="1:18" s="68" customFormat="1" ht="15" customHeight="1">
      <c r="B12" s="79" t="s">
        <v>138</v>
      </c>
      <c r="C12" s="89"/>
      <c r="D12" s="89"/>
      <c r="E12" s="137"/>
      <c r="F12" s="134"/>
      <c r="G12" s="134"/>
      <c r="H12" s="138">
        <f t="shared" ref="H12:H21" si="0">F12*G12</f>
        <v>0</v>
      </c>
      <c r="I12" s="137"/>
      <c r="J12" s="137"/>
      <c r="K12" s="28"/>
      <c r="L12" s="137"/>
      <c r="M12" s="137"/>
      <c r="N12" s="165"/>
      <c r="O12" s="86"/>
      <c r="P12" s="90"/>
      <c r="Q12" s="90"/>
      <c r="R12" s="90"/>
    </row>
    <row r="13" spans="1:18" s="68" customFormat="1" ht="15" customHeight="1">
      <c r="B13" s="79" t="s">
        <v>138</v>
      </c>
      <c r="C13" s="89"/>
      <c r="D13" s="89"/>
      <c r="E13" s="137"/>
      <c r="F13" s="134"/>
      <c r="G13" s="134"/>
      <c r="H13" s="138">
        <f t="shared" si="0"/>
        <v>0</v>
      </c>
      <c r="I13" s="137"/>
      <c r="J13" s="137"/>
      <c r="K13" s="28"/>
      <c r="L13" s="137"/>
      <c r="M13" s="137"/>
      <c r="N13" s="165"/>
      <c r="O13" s="159"/>
      <c r="P13" s="91"/>
      <c r="Q13" s="92"/>
      <c r="R13" s="93"/>
    </row>
    <row r="14" spans="1:18" s="68" customFormat="1" ht="15" customHeight="1">
      <c r="B14" s="79" t="s">
        <v>138</v>
      </c>
      <c r="C14" s="89"/>
      <c r="D14" s="89"/>
      <c r="E14" s="137"/>
      <c r="F14" s="134"/>
      <c r="G14" s="134"/>
      <c r="H14" s="138">
        <f t="shared" si="0"/>
        <v>0</v>
      </c>
      <c r="I14" s="137"/>
      <c r="J14" s="137"/>
      <c r="K14" s="28"/>
      <c r="L14" s="137"/>
      <c r="M14" s="137"/>
      <c r="N14" s="165"/>
      <c r="O14" s="159"/>
      <c r="P14" s="91"/>
      <c r="Q14" s="92"/>
      <c r="R14" s="93"/>
    </row>
    <row r="15" spans="1:18" s="68" customFormat="1" ht="15" customHeight="1">
      <c r="B15" s="79" t="s">
        <v>138</v>
      </c>
      <c r="C15" s="89"/>
      <c r="D15" s="89"/>
      <c r="E15" s="137"/>
      <c r="F15" s="134"/>
      <c r="G15" s="134"/>
      <c r="H15" s="138">
        <f t="shared" si="0"/>
        <v>0</v>
      </c>
      <c r="I15" s="137"/>
      <c r="J15" s="137"/>
      <c r="K15" s="28"/>
      <c r="L15" s="137"/>
      <c r="M15" s="137"/>
      <c r="N15" s="165"/>
      <c r="O15" s="159"/>
      <c r="P15" s="160"/>
      <c r="Q15" s="161"/>
      <c r="R15" s="93"/>
    </row>
    <row r="16" spans="1:18" s="68" customFormat="1" ht="15" customHeight="1">
      <c r="B16" s="79" t="s">
        <v>138</v>
      </c>
      <c r="C16" s="89"/>
      <c r="D16" s="89"/>
      <c r="E16" s="137"/>
      <c r="F16" s="134"/>
      <c r="G16" s="134"/>
      <c r="H16" s="138">
        <f t="shared" si="0"/>
        <v>0</v>
      </c>
      <c r="I16" s="137"/>
      <c r="J16" s="137"/>
      <c r="K16" s="28"/>
      <c r="L16" s="137"/>
      <c r="M16" s="137"/>
      <c r="N16" s="165"/>
      <c r="O16" s="159"/>
      <c r="P16" s="160"/>
      <c r="Q16" s="161"/>
      <c r="R16" s="93"/>
    </row>
    <row r="17" spans="2:18" s="68" customFormat="1" ht="15" customHeight="1">
      <c r="B17" s="79" t="s">
        <v>138</v>
      </c>
      <c r="C17" s="89"/>
      <c r="D17" s="89"/>
      <c r="E17" s="137"/>
      <c r="F17" s="134"/>
      <c r="G17" s="134"/>
      <c r="H17" s="138">
        <f t="shared" si="0"/>
        <v>0</v>
      </c>
      <c r="I17" s="137"/>
      <c r="J17" s="137"/>
      <c r="K17" s="28"/>
      <c r="L17" s="137"/>
      <c r="M17" s="137"/>
      <c r="N17" s="165"/>
      <c r="O17" s="159"/>
      <c r="P17" s="91"/>
      <c r="Q17" s="92"/>
      <c r="R17" s="93"/>
    </row>
    <row r="18" spans="2:18" s="68" customFormat="1" ht="15" customHeight="1">
      <c r="B18" s="79" t="s">
        <v>138</v>
      </c>
      <c r="C18" s="89"/>
      <c r="D18" s="89"/>
      <c r="E18" s="137"/>
      <c r="F18" s="134"/>
      <c r="G18" s="134"/>
      <c r="H18" s="138">
        <f t="shared" si="0"/>
        <v>0</v>
      </c>
      <c r="I18" s="137"/>
      <c r="J18" s="137"/>
      <c r="K18" s="28"/>
      <c r="L18" s="137"/>
      <c r="M18" s="137"/>
      <c r="N18" s="165"/>
      <c r="O18" s="159"/>
      <c r="P18" s="91"/>
      <c r="Q18" s="162"/>
      <c r="R18" s="93"/>
    </row>
    <row r="19" spans="2:18" s="68" customFormat="1" ht="15" customHeight="1">
      <c r="B19" s="79" t="s">
        <v>138</v>
      </c>
      <c r="C19" s="89"/>
      <c r="D19" s="89"/>
      <c r="E19" s="137"/>
      <c r="F19" s="134"/>
      <c r="G19" s="134"/>
      <c r="H19" s="138">
        <f t="shared" si="0"/>
        <v>0</v>
      </c>
      <c r="I19" s="137"/>
      <c r="J19" s="137"/>
      <c r="K19" s="28"/>
      <c r="L19" s="137"/>
      <c r="M19" s="137"/>
      <c r="N19" s="165"/>
      <c r="O19" s="159"/>
      <c r="P19" s="91"/>
      <c r="Q19" s="162"/>
      <c r="R19" s="93"/>
    </row>
    <row r="20" spans="2:18" s="68" customFormat="1" ht="15" customHeight="1">
      <c r="B20" s="79" t="s">
        <v>138</v>
      </c>
      <c r="C20" s="89"/>
      <c r="D20" s="89"/>
      <c r="E20" s="137"/>
      <c r="F20" s="134"/>
      <c r="G20" s="134"/>
      <c r="H20" s="138">
        <f t="shared" si="0"/>
        <v>0</v>
      </c>
      <c r="I20" s="137"/>
      <c r="J20" s="137"/>
      <c r="K20" s="28"/>
      <c r="L20" s="137"/>
      <c r="M20" s="137"/>
      <c r="N20" s="165"/>
      <c r="O20" s="159"/>
      <c r="P20" s="91"/>
      <c r="Q20" s="162"/>
      <c r="R20" s="93"/>
    </row>
    <row r="21" spans="2:18" s="68" customFormat="1" ht="15" customHeight="1">
      <c r="B21" s="79" t="s">
        <v>138</v>
      </c>
      <c r="C21" s="89"/>
      <c r="D21" s="89"/>
      <c r="E21" s="137"/>
      <c r="F21" s="134"/>
      <c r="G21" s="134"/>
      <c r="H21" s="138">
        <f t="shared" si="0"/>
        <v>0</v>
      </c>
      <c r="I21" s="137"/>
      <c r="J21" s="137"/>
      <c r="K21" s="28"/>
      <c r="L21" s="137"/>
      <c r="M21" s="137"/>
      <c r="N21" s="165"/>
      <c r="O21" s="159"/>
      <c r="P21" s="91"/>
      <c r="Q21" s="162"/>
      <c r="R21" s="93"/>
    </row>
    <row r="22" spans="2:18" s="68" customFormat="1" ht="15" customHeight="1">
      <c r="B22" s="70" t="s">
        <v>152</v>
      </c>
      <c r="C22" s="83"/>
      <c r="D22" s="83"/>
      <c r="E22" s="82"/>
      <c r="F22" s="80">
        <f>SUM(F12:F21)</f>
        <v>0</v>
      </c>
      <c r="G22" s="81"/>
      <c r="H22" s="95">
        <f>SUM(H12:H21)</f>
        <v>0</v>
      </c>
      <c r="I22" s="82"/>
      <c r="J22" s="82"/>
      <c r="K22" s="96"/>
      <c r="L22" s="82"/>
      <c r="M22" s="82"/>
      <c r="N22" s="97"/>
      <c r="O22" s="98"/>
    </row>
    <row r="24" spans="2:18">
      <c r="E24" s="2" t="s">
        <v>265</v>
      </c>
    </row>
    <row r="25" spans="2:18">
      <c r="E25" s="2" t="s">
        <v>260</v>
      </c>
    </row>
    <row r="26" spans="2:18">
      <c r="E26" s="2" t="s">
        <v>42</v>
      </c>
    </row>
    <row r="27" spans="2:18">
      <c r="E27" s="2" t="s">
        <v>43</v>
      </c>
    </row>
    <row r="28" spans="2:18">
      <c r="E28" s="2" t="s">
        <v>44</v>
      </c>
    </row>
    <row r="29" spans="2:18">
      <c r="E29" s="2" t="s">
        <v>261</v>
      </c>
    </row>
    <row r="30" spans="2:18">
      <c r="E30" s="2" t="s">
        <v>262</v>
      </c>
    </row>
    <row r="36" spans="5:5">
      <c r="E36" s="3"/>
    </row>
    <row r="37" spans="5:5">
      <c r="E37" s="3"/>
    </row>
    <row r="38" spans="5:5">
      <c r="E38" s="3"/>
    </row>
    <row r="39" spans="5:5">
      <c r="E39" s="3"/>
    </row>
    <row r="40" spans="5:5">
      <c r="E40" s="3"/>
    </row>
    <row r="41" spans="5:5">
      <c r="E41" s="3"/>
    </row>
    <row r="42" spans="5:5">
      <c r="E42" s="3"/>
    </row>
    <row r="43" spans="5:5">
      <c r="E43" s="3"/>
    </row>
  </sheetData>
  <autoFilter ref="B10:O22"/>
  <phoneticPr fontId="1"/>
  <dataValidations count="3">
    <dataValidation type="list" allowBlank="1" showInputMessage="1" showErrorMessage="1" sqref="N11:N21">
      <formula1>"◎,○,☆"</formula1>
    </dataValidation>
    <dataValidation type="list" allowBlank="1" showInputMessage="1" showErrorMessage="1" sqref="E11:E21">
      <formula1>$E$25:$E$30</formula1>
    </dataValidation>
    <dataValidation type="list" allowBlank="1" showInputMessage="1" showErrorMessage="1" sqref="D11:D21">
      <formula1>"移転改築,現地改築"</formula1>
    </dataValidation>
  </dataValidations>
  <printOptions horizontalCentered="1"/>
  <pageMargins left="0.55118110236220474" right="0.39370078740157483" top="0.74803149606299213" bottom="0.59055118110236227" header="0.31496062992125984" footer="0.31496062992125984"/>
  <pageSetup paperSize="8" scale="64" fitToHeight="2" orientation="landscape" cellComments="asDisplayed"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市町村リスト!$B$3:$B$6</xm:f>
          </x14:formula1>
          <xm:sqref>C11:C21</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59999389629810485"/>
    <pageSetUpPr fitToPage="1"/>
  </sheetPr>
  <dimension ref="A1:O43"/>
  <sheetViews>
    <sheetView view="pageBreakPreview" zoomScale="102" zoomScaleNormal="100" zoomScaleSheetLayoutView="102" workbookViewId="0">
      <selection activeCell="O11" sqref="O11"/>
    </sheetView>
  </sheetViews>
  <sheetFormatPr defaultColWidth="2.19921875" defaultRowHeight="14.4"/>
  <cols>
    <col min="1" max="1" width="7" style="2" bestFit="1" customWidth="1"/>
    <col min="2" max="2" width="12.19921875" style="2" customWidth="1"/>
    <col min="3" max="4" width="8.19921875" style="2" customWidth="1"/>
    <col min="5" max="5" width="51.8984375" style="2" customWidth="1"/>
    <col min="6" max="6" width="6" style="2" bestFit="1" customWidth="1"/>
    <col min="7" max="7" width="7.296875" style="2" customWidth="1"/>
    <col min="8" max="8" width="8.69921875" style="2" customWidth="1"/>
    <col min="9" max="9" width="13.5" style="2" customWidth="1"/>
    <col min="10" max="10" width="14.19921875" style="2" customWidth="1"/>
    <col min="11" max="11" width="14.59765625" style="2" customWidth="1"/>
    <col min="12" max="12" width="11.69921875" style="2" customWidth="1"/>
    <col min="13" max="13" width="15.59765625" style="2" customWidth="1"/>
    <col min="14" max="14" width="7.09765625" style="2" customWidth="1"/>
    <col min="15" max="15" width="39.19921875" style="2" customWidth="1"/>
    <col min="16" max="16384" width="2.19921875" style="2"/>
  </cols>
  <sheetData>
    <row r="1" spans="1:15" ht="16.2">
      <c r="B1" s="1" t="s">
        <v>249</v>
      </c>
      <c r="C1" s="1"/>
      <c r="D1" s="1"/>
      <c r="E1" s="1"/>
    </row>
    <row r="2" spans="1:15" ht="19.2">
      <c r="B2" s="164" t="s">
        <v>223</v>
      </c>
      <c r="C2" s="164"/>
      <c r="D2" s="164"/>
      <c r="E2" s="164"/>
      <c r="F2" s="164"/>
      <c r="G2" s="164"/>
      <c r="H2" s="164"/>
      <c r="I2" s="164"/>
      <c r="J2" s="164"/>
      <c r="K2" s="164"/>
      <c r="L2" s="164"/>
      <c r="M2" s="164"/>
      <c r="N2" s="164"/>
    </row>
    <row r="3" spans="1:15" ht="19.2">
      <c r="B3" s="164"/>
      <c r="C3" s="164"/>
      <c r="D3" s="164"/>
      <c r="E3" s="164"/>
      <c r="F3" s="164"/>
      <c r="G3" s="164"/>
      <c r="H3" s="164"/>
      <c r="I3" s="164"/>
      <c r="J3" s="164"/>
      <c r="K3" s="164"/>
      <c r="L3" s="164"/>
      <c r="M3" s="164"/>
      <c r="N3" s="164"/>
    </row>
    <row r="4" spans="1:15" ht="19.2">
      <c r="B4" s="164"/>
      <c r="C4" s="164"/>
      <c r="D4" s="164"/>
      <c r="E4" s="164"/>
      <c r="F4" s="164"/>
      <c r="G4" s="164"/>
      <c r="H4" s="164"/>
      <c r="I4" s="164"/>
      <c r="J4" s="164"/>
      <c r="K4" s="164"/>
      <c r="L4" s="164"/>
      <c r="M4" s="164"/>
      <c r="N4" s="164"/>
    </row>
    <row r="5" spans="1:15" ht="19.2">
      <c r="B5" s="164"/>
      <c r="C5" s="164"/>
      <c r="D5" s="164"/>
      <c r="E5" s="164"/>
      <c r="F5" s="164"/>
      <c r="G5" s="164"/>
      <c r="H5" s="164"/>
      <c r="I5" s="164"/>
      <c r="J5" s="164"/>
      <c r="K5" s="164"/>
      <c r="L5" s="164"/>
      <c r="M5" s="164"/>
      <c r="N5" s="164"/>
    </row>
    <row r="6" spans="1:15" ht="19.2">
      <c r="B6" s="164"/>
      <c r="C6" s="164"/>
      <c r="D6" s="164"/>
      <c r="E6" s="164"/>
      <c r="F6" s="164"/>
      <c r="G6" s="164"/>
      <c r="H6" s="164"/>
      <c r="I6" s="164"/>
      <c r="J6" s="164"/>
      <c r="K6" s="164"/>
      <c r="L6" s="164"/>
      <c r="M6" s="164"/>
      <c r="N6" s="164"/>
    </row>
    <row r="7" spans="1:15" ht="19.2">
      <c r="B7" s="164"/>
      <c r="C7" s="164"/>
      <c r="D7" s="164"/>
      <c r="E7" s="164"/>
      <c r="F7" s="164"/>
      <c r="G7" s="164"/>
      <c r="H7" s="164"/>
      <c r="I7" s="164"/>
      <c r="J7" s="164"/>
      <c r="K7" s="164"/>
      <c r="L7" s="164"/>
      <c r="M7" s="164"/>
      <c r="N7" s="164"/>
    </row>
    <row r="8" spans="1:15" ht="19.2">
      <c r="B8" s="164"/>
      <c r="C8" s="164"/>
      <c r="D8" s="164"/>
      <c r="E8" s="164"/>
      <c r="F8" s="164"/>
      <c r="G8" s="164"/>
      <c r="H8" s="164"/>
      <c r="I8" s="164"/>
      <c r="J8" s="164"/>
      <c r="K8" s="164"/>
      <c r="L8" s="164"/>
      <c r="M8" s="164"/>
      <c r="N8" s="164"/>
    </row>
    <row r="9" spans="1:15" ht="19.2">
      <c r="C9" s="12"/>
      <c r="D9" s="12"/>
      <c r="E9" s="12"/>
      <c r="F9" s="12"/>
      <c r="G9" s="12"/>
      <c r="H9" s="12"/>
      <c r="I9" s="12"/>
      <c r="J9" s="12"/>
      <c r="K9" s="12"/>
      <c r="L9" s="12"/>
      <c r="M9" s="12"/>
      <c r="N9" s="12"/>
      <c r="O9" s="12"/>
    </row>
    <row r="10" spans="1:15" s="77" customFormat="1" ht="21.75" customHeight="1">
      <c r="B10" s="74" t="s">
        <v>191</v>
      </c>
      <c r="C10" s="74" t="s">
        <v>135</v>
      </c>
      <c r="D10" s="74" t="s">
        <v>202</v>
      </c>
      <c r="E10" s="74" t="s">
        <v>0</v>
      </c>
      <c r="F10" s="74" t="s">
        <v>79</v>
      </c>
      <c r="G10" s="74" t="s">
        <v>15</v>
      </c>
      <c r="H10" s="75" t="s">
        <v>16</v>
      </c>
      <c r="I10" s="74" t="s">
        <v>230</v>
      </c>
      <c r="J10" s="74" t="s">
        <v>6</v>
      </c>
      <c r="K10" s="101" t="s">
        <v>7</v>
      </c>
      <c r="L10" s="74" t="s">
        <v>217</v>
      </c>
      <c r="M10" s="101" t="s">
        <v>39</v>
      </c>
      <c r="N10" s="103" t="s">
        <v>51</v>
      </c>
      <c r="O10" s="104" t="s">
        <v>52</v>
      </c>
    </row>
    <row r="11" spans="1:15" s="78" customFormat="1" ht="15" customHeight="1">
      <c r="A11" s="188" t="s">
        <v>218</v>
      </c>
      <c r="B11" s="79" t="s">
        <v>189</v>
      </c>
      <c r="C11" s="189"/>
      <c r="D11" s="178" t="s">
        <v>205</v>
      </c>
      <c r="E11" s="183" t="s">
        <v>126</v>
      </c>
      <c r="F11" s="180">
        <v>29</v>
      </c>
      <c r="G11" s="180">
        <v>989</v>
      </c>
      <c r="H11" s="180">
        <f>F11*G11</f>
        <v>28681</v>
      </c>
      <c r="I11" s="169" t="s">
        <v>220</v>
      </c>
      <c r="J11" s="179" t="s">
        <v>231</v>
      </c>
      <c r="K11" s="179" t="s">
        <v>232</v>
      </c>
      <c r="L11" s="190">
        <v>46113</v>
      </c>
      <c r="M11" s="179"/>
      <c r="N11" s="191" t="s">
        <v>122</v>
      </c>
      <c r="O11" s="185" t="s">
        <v>243</v>
      </c>
    </row>
    <row r="12" spans="1:15" s="78" customFormat="1" ht="15" customHeight="1">
      <c r="B12" s="79" t="s">
        <v>189</v>
      </c>
      <c r="C12" s="88"/>
      <c r="D12" s="94" t="s">
        <v>205</v>
      </c>
      <c r="E12" s="67"/>
      <c r="F12" s="17"/>
      <c r="G12" s="17"/>
      <c r="H12" s="17">
        <f t="shared" ref="H12:H21" si="0">F12*G12</f>
        <v>0</v>
      </c>
      <c r="I12" s="137"/>
      <c r="J12" s="20"/>
      <c r="K12" s="20"/>
      <c r="L12" s="13"/>
      <c r="M12" s="20"/>
      <c r="N12" s="73"/>
      <c r="O12" s="63"/>
    </row>
    <row r="13" spans="1:15" s="78" customFormat="1" ht="15" customHeight="1">
      <c r="B13" s="79" t="s">
        <v>189</v>
      </c>
      <c r="C13" s="88"/>
      <c r="D13" s="94" t="s">
        <v>205</v>
      </c>
      <c r="E13" s="67"/>
      <c r="F13" s="17"/>
      <c r="G13" s="17"/>
      <c r="H13" s="17">
        <f t="shared" si="0"/>
        <v>0</v>
      </c>
      <c r="I13" s="137"/>
      <c r="J13" s="20"/>
      <c r="K13" s="20"/>
      <c r="L13" s="13"/>
      <c r="M13" s="20"/>
      <c r="N13" s="73"/>
      <c r="O13" s="63"/>
    </row>
    <row r="14" spans="1:15" s="78" customFormat="1" ht="15" customHeight="1">
      <c r="B14" s="79" t="s">
        <v>189</v>
      </c>
      <c r="C14" s="88"/>
      <c r="D14" s="94" t="s">
        <v>205</v>
      </c>
      <c r="E14" s="67"/>
      <c r="F14" s="17"/>
      <c r="G14" s="17"/>
      <c r="H14" s="17">
        <f t="shared" si="0"/>
        <v>0</v>
      </c>
      <c r="I14" s="137"/>
      <c r="J14" s="20"/>
      <c r="K14" s="20"/>
      <c r="L14" s="13"/>
      <c r="M14" s="20"/>
      <c r="N14" s="73"/>
      <c r="O14" s="63"/>
    </row>
    <row r="15" spans="1:15" s="78" customFormat="1" ht="15" customHeight="1">
      <c r="B15" s="79" t="s">
        <v>189</v>
      </c>
      <c r="C15" s="88"/>
      <c r="D15" s="94" t="s">
        <v>205</v>
      </c>
      <c r="E15" s="67"/>
      <c r="F15" s="17"/>
      <c r="G15" s="17"/>
      <c r="H15" s="17">
        <f t="shared" si="0"/>
        <v>0</v>
      </c>
      <c r="I15" s="137"/>
      <c r="J15" s="20"/>
      <c r="K15" s="20"/>
      <c r="L15" s="13"/>
      <c r="M15" s="20"/>
      <c r="N15" s="73"/>
      <c r="O15" s="63"/>
    </row>
    <row r="16" spans="1:15" s="78" customFormat="1" ht="15" customHeight="1">
      <c r="B16" s="79" t="s">
        <v>189</v>
      </c>
      <c r="C16" s="88"/>
      <c r="D16" s="94" t="s">
        <v>205</v>
      </c>
      <c r="E16" s="67"/>
      <c r="F16" s="17"/>
      <c r="G16" s="17"/>
      <c r="H16" s="17">
        <f t="shared" si="0"/>
        <v>0</v>
      </c>
      <c r="I16" s="137"/>
      <c r="J16" s="20"/>
      <c r="K16" s="20"/>
      <c r="L16" s="13"/>
      <c r="M16" s="20"/>
      <c r="N16" s="73"/>
      <c r="O16" s="63"/>
    </row>
    <row r="17" spans="2:15" s="78" customFormat="1" ht="15" customHeight="1">
      <c r="B17" s="79" t="s">
        <v>189</v>
      </c>
      <c r="C17" s="88"/>
      <c r="D17" s="94" t="s">
        <v>205</v>
      </c>
      <c r="E17" s="67"/>
      <c r="F17" s="17"/>
      <c r="G17" s="17"/>
      <c r="H17" s="17">
        <f t="shared" si="0"/>
        <v>0</v>
      </c>
      <c r="I17" s="137"/>
      <c r="J17" s="20"/>
      <c r="K17" s="20"/>
      <c r="L17" s="13"/>
      <c r="M17" s="20"/>
      <c r="N17" s="73"/>
      <c r="O17" s="63"/>
    </row>
    <row r="18" spans="2:15" s="78" customFormat="1" ht="15" customHeight="1">
      <c r="B18" s="79" t="s">
        <v>189</v>
      </c>
      <c r="C18" s="88"/>
      <c r="D18" s="94" t="s">
        <v>205</v>
      </c>
      <c r="E18" s="67"/>
      <c r="F18" s="17"/>
      <c r="G18" s="17"/>
      <c r="H18" s="17">
        <f t="shared" si="0"/>
        <v>0</v>
      </c>
      <c r="I18" s="137"/>
      <c r="J18" s="20"/>
      <c r="K18" s="20"/>
      <c r="L18" s="13"/>
      <c r="M18" s="20"/>
      <c r="N18" s="73"/>
      <c r="O18" s="63"/>
    </row>
    <row r="19" spans="2:15" s="78" customFormat="1" ht="15" customHeight="1">
      <c r="B19" s="79" t="s">
        <v>189</v>
      </c>
      <c r="C19" s="88"/>
      <c r="D19" s="94" t="s">
        <v>205</v>
      </c>
      <c r="E19" s="67"/>
      <c r="F19" s="17"/>
      <c r="G19" s="17"/>
      <c r="H19" s="17">
        <f t="shared" si="0"/>
        <v>0</v>
      </c>
      <c r="I19" s="137"/>
      <c r="J19" s="20"/>
      <c r="K19" s="20"/>
      <c r="L19" s="13"/>
      <c r="M19" s="20"/>
      <c r="N19" s="73"/>
      <c r="O19" s="63"/>
    </row>
    <row r="20" spans="2:15" s="78" customFormat="1" ht="15" customHeight="1">
      <c r="B20" s="79" t="s">
        <v>189</v>
      </c>
      <c r="C20" s="88"/>
      <c r="D20" s="94" t="s">
        <v>205</v>
      </c>
      <c r="E20" s="67"/>
      <c r="F20" s="17"/>
      <c r="G20" s="17"/>
      <c r="H20" s="17">
        <f t="shared" si="0"/>
        <v>0</v>
      </c>
      <c r="I20" s="137"/>
      <c r="J20" s="20"/>
      <c r="K20" s="20"/>
      <c r="L20" s="13"/>
      <c r="M20" s="20"/>
      <c r="N20" s="73"/>
      <c r="O20" s="63"/>
    </row>
    <row r="21" spans="2:15" s="78" customFormat="1" ht="15" customHeight="1">
      <c r="B21" s="79" t="s">
        <v>189</v>
      </c>
      <c r="C21" s="88"/>
      <c r="D21" s="94" t="s">
        <v>205</v>
      </c>
      <c r="E21" s="67"/>
      <c r="F21" s="17"/>
      <c r="G21" s="17"/>
      <c r="H21" s="17">
        <f t="shared" si="0"/>
        <v>0</v>
      </c>
      <c r="I21" s="137"/>
      <c r="J21" s="20"/>
      <c r="K21" s="20"/>
      <c r="L21" s="13"/>
      <c r="M21" s="20"/>
      <c r="N21" s="73"/>
      <c r="O21" s="63"/>
    </row>
    <row r="22" spans="2:15" s="78" customFormat="1" ht="15" customHeight="1">
      <c r="B22" s="85" t="s">
        <v>152</v>
      </c>
      <c r="C22" s="82"/>
      <c r="D22" s="82"/>
      <c r="E22" s="82"/>
      <c r="F22" s="80">
        <f>SUM(F12:F21)</f>
        <v>0</v>
      </c>
      <c r="G22" s="81"/>
      <c r="H22" s="80">
        <f>SUM(H12:H21)</f>
        <v>0</v>
      </c>
      <c r="I22" s="82"/>
      <c r="J22" s="82"/>
      <c r="K22" s="82"/>
      <c r="L22" s="107"/>
      <c r="M22" s="82"/>
      <c r="N22" s="82"/>
      <c r="O22" s="108"/>
    </row>
    <row r="23" spans="2:15">
      <c r="E23" s="2" t="s">
        <v>40</v>
      </c>
    </row>
    <row r="25" spans="2:15">
      <c r="E25" s="2" t="s">
        <v>116</v>
      </c>
    </row>
    <row r="26" spans="2:15">
      <c r="E26" s="3" t="s">
        <v>42</v>
      </c>
    </row>
    <row r="27" spans="2:15">
      <c r="E27" s="3" t="s">
        <v>43</v>
      </c>
    </row>
    <row r="28" spans="2:15">
      <c r="E28" s="3" t="s">
        <v>45</v>
      </c>
    </row>
    <row r="29" spans="2:15">
      <c r="E29" s="3" t="s">
        <v>44</v>
      </c>
    </row>
    <row r="30" spans="2:15">
      <c r="E30" s="2" t="s">
        <v>115</v>
      </c>
    </row>
    <row r="31" spans="2:15">
      <c r="E31" s="3" t="s">
        <v>271</v>
      </c>
    </row>
    <row r="32" spans="2:15">
      <c r="E32" s="3" t="s">
        <v>117</v>
      </c>
    </row>
    <row r="33" spans="5:5">
      <c r="E33" s="3" t="s">
        <v>23</v>
      </c>
    </row>
    <row r="34" spans="5:5">
      <c r="E34" s="3" t="s">
        <v>24</v>
      </c>
    </row>
    <row r="35" spans="5:5">
      <c r="E35" s="2" t="s">
        <v>113</v>
      </c>
    </row>
    <row r="36" spans="5:5">
      <c r="E36" s="3" t="s">
        <v>28</v>
      </c>
    </row>
    <row r="37" spans="5:5">
      <c r="E37" s="3" t="s">
        <v>29</v>
      </c>
    </row>
    <row r="38" spans="5:5">
      <c r="E38" s="3" t="s">
        <v>31</v>
      </c>
    </row>
    <row r="39" spans="5:5">
      <c r="E39" s="3" t="s">
        <v>30</v>
      </c>
    </row>
    <row r="40" spans="5:5">
      <c r="E40" s="3" t="s">
        <v>27</v>
      </c>
    </row>
    <row r="41" spans="5:5">
      <c r="E41" s="3" t="s">
        <v>25</v>
      </c>
    </row>
    <row r="42" spans="5:5">
      <c r="E42" s="3" t="s">
        <v>37</v>
      </c>
    </row>
    <row r="43" spans="5:5">
      <c r="E43" s="2" t="s">
        <v>114</v>
      </c>
    </row>
  </sheetData>
  <autoFilter ref="B10:O23"/>
  <phoneticPr fontId="1"/>
  <dataValidations count="2">
    <dataValidation type="list" allowBlank="1" showInputMessage="1" showErrorMessage="1" sqref="N11:N21">
      <formula1>"◎,○,☆"</formula1>
    </dataValidation>
    <dataValidation type="list" allowBlank="1" showInputMessage="1" showErrorMessage="1" sqref="E11:E21">
      <formula1>$E$25:$E$44</formula1>
    </dataValidation>
  </dataValidations>
  <printOptions horizontalCentered="1"/>
  <pageMargins left="0.55118110236220474" right="0.39370078740157483" top="0.74803149606299213" bottom="0.59055118110236227" header="0.31496062992125984" footer="0.31496062992125984"/>
  <pageSetup paperSize="8" scale="82" fitToHeight="0" orientation="landscape" cellComments="asDisplayed"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市町村リスト!$B$3:$B$35</xm:f>
          </x14:formula1>
          <xm:sqref>C11:C21</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59999389629810485"/>
    <pageSetUpPr fitToPage="1"/>
  </sheetPr>
  <dimension ref="A1:P84"/>
  <sheetViews>
    <sheetView view="pageBreakPreview" zoomScale="126" zoomScaleNormal="100" zoomScaleSheetLayoutView="126" workbookViewId="0">
      <selection activeCell="M11" sqref="M11"/>
    </sheetView>
  </sheetViews>
  <sheetFormatPr defaultColWidth="2.19921875" defaultRowHeight="14.4"/>
  <cols>
    <col min="1" max="1" width="6.796875" bestFit="1" customWidth="1"/>
    <col min="2" max="4" width="10.69921875" customWidth="1"/>
    <col min="5" max="5" width="18.3984375" customWidth="1"/>
    <col min="6" max="6" width="25.8984375" customWidth="1"/>
    <col min="7" max="15" width="10.69921875" customWidth="1"/>
    <col min="16" max="16" width="20.09765625" customWidth="1"/>
  </cols>
  <sheetData>
    <row r="1" spans="1:16" ht="16.2">
      <c r="B1" s="7" t="s">
        <v>250</v>
      </c>
      <c r="C1" s="7"/>
      <c r="D1" s="7"/>
      <c r="E1" s="7"/>
      <c r="F1" s="7"/>
    </row>
    <row r="2" spans="1:16" ht="19.2" customHeight="1">
      <c r="B2" s="187" t="s">
        <v>224</v>
      </c>
      <c r="F2" s="186"/>
      <c r="G2" s="186"/>
      <c r="H2" s="186"/>
      <c r="I2" s="186"/>
      <c r="J2" s="186"/>
      <c r="K2" s="186"/>
      <c r="L2" s="186"/>
      <c r="M2" s="186"/>
      <c r="N2" s="186"/>
      <c r="O2" s="186"/>
      <c r="P2" s="186"/>
    </row>
    <row r="3" spans="1:16" ht="19.2" customHeight="1">
      <c r="B3" s="187"/>
      <c r="F3" s="186"/>
      <c r="G3" s="186"/>
      <c r="H3" s="186"/>
      <c r="I3" s="186"/>
      <c r="J3" s="186"/>
      <c r="K3" s="186"/>
      <c r="L3" s="186"/>
      <c r="M3" s="186"/>
      <c r="N3" s="186"/>
      <c r="O3" s="186"/>
      <c r="P3" s="186"/>
    </row>
    <row r="4" spans="1:16" ht="19.2" customHeight="1">
      <c r="B4" s="187"/>
      <c r="F4" s="186"/>
      <c r="G4" s="186"/>
      <c r="H4" s="186"/>
      <c r="I4" s="186"/>
      <c r="J4" s="186"/>
      <c r="K4" s="186"/>
      <c r="L4" s="186"/>
      <c r="M4" s="186"/>
      <c r="N4" s="186"/>
      <c r="O4" s="186"/>
      <c r="P4" s="186"/>
    </row>
    <row r="5" spans="1:16" ht="19.2" customHeight="1">
      <c r="B5" s="187"/>
      <c r="F5" s="186"/>
      <c r="G5" s="186"/>
      <c r="H5" s="186"/>
      <c r="I5" s="186"/>
      <c r="J5" s="186"/>
      <c r="K5" s="186"/>
      <c r="L5" s="186"/>
      <c r="M5" s="186"/>
      <c r="N5" s="186"/>
      <c r="O5" s="186"/>
      <c r="P5" s="186"/>
    </row>
    <row r="6" spans="1:16" ht="19.2" customHeight="1">
      <c r="B6" s="187"/>
      <c r="F6" s="186"/>
      <c r="G6" s="186"/>
      <c r="H6" s="186"/>
      <c r="I6" s="186"/>
      <c r="J6" s="186"/>
      <c r="K6" s="186"/>
      <c r="L6" s="186"/>
      <c r="M6" s="186"/>
      <c r="N6" s="186"/>
      <c r="O6" s="186"/>
      <c r="P6" s="186"/>
    </row>
    <row r="7" spans="1:16" ht="19.2" customHeight="1">
      <c r="B7" s="187"/>
      <c r="F7" s="186"/>
      <c r="G7" s="186"/>
      <c r="H7" s="186"/>
      <c r="I7" s="186"/>
      <c r="J7" s="186"/>
      <c r="K7" s="186"/>
      <c r="L7" s="186"/>
      <c r="M7" s="186"/>
      <c r="N7" s="186"/>
      <c r="O7" s="186"/>
      <c r="P7" s="186"/>
    </row>
    <row r="8" spans="1:16" ht="19.2" customHeight="1">
      <c r="B8" s="187"/>
      <c r="F8" s="186"/>
      <c r="G8" s="186"/>
      <c r="H8" s="186"/>
      <c r="I8" s="186"/>
      <c r="J8" s="186"/>
      <c r="K8" s="186"/>
      <c r="L8" s="186"/>
      <c r="M8" s="186"/>
      <c r="N8" s="186"/>
      <c r="O8" s="186"/>
      <c r="P8" s="186"/>
    </row>
    <row r="9" spans="1:16" ht="19.2" customHeight="1">
      <c r="B9" s="187"/>
      <c r="F9" s="186"/>
      <c r="G9" s="186"/>
      <c r="H9" s="186"/>
      <c r="I9" s="186"/>
      <c r="J9" s="186"/>
      <c r="K9" s="186"/>
      <c r="L9" s="186"/>
      <c r="M9" s="186"/>
      <c r="N9" s="186"/>
      <c r="O9" s="186"/>
      <c r="P9" s="186"/>
    </row>
    <row r="11" spans="1:16" s="141" customFormat="1" ht="21.75" customHeight="1">
      <c r="B11" s="142" t="s">
        <v>137</v>
      </c>
      <c r="C11" s="142" t="s">
        <v>121</v>
      </c>
      <c r="D11" s="142" t="s">
        <v>266</v>
      </c>
      <c r="E11" s="143" t="s">
        <v>53</v>
      </c>
      <c r="F11" s="143" t="s">
        <v>0</v>
      </c>
      <c r="G11" s="143" t="s">
        <v>79</v>
      </c>
      <c r="H11" s="143" t="s">
        <v>15</v>
      </c>
      <c r="I11" s="143" t="s">
        <v>16</v>
      </c>
      <c r="J11" s="143" t="s">
        <v>269</v>
      </c>
      <c r="K11" s="143" t="s">
        <v>6</v>
      </c>
      <c r="L11" s="143" t="s">
        <v>7</v>
      </c>
      <c r="M11" s="143" t="s">
        <v>268</v>
      </c>
      <c r="N11" s="143" t="s">
        <v>39</v>
      </c>
      <c r="O11" s="144" t="s">
        <v>51</v>
      </c>
      <c r="P11" s="145" t="s">
        <v>52</v>
      </c>
    </row>
    <row r="12" spans="1:16" s="146" customFormat="1" ht="15" customHeight="1">
      <c r="A12" s="196" t="s">
        <v>218</v>
      </c>
      <c r="B12" s="147" t="s">
        <v>138</v>
      </c>
      <c r="C12" s="193"/>
      <c r="D12" s="194" t="s">
        <v>267</v>
      </c>
      <c r="E12" s="169" t="s">
        <v>123</v>
      </c>
      <c r="F12" s="169" t="s">
        <v>126</v>
      </c>
      <c r="G12" s="170">
        <v>29</v>
      </c>
      <c r="H12" s="170">
        <v>496</v>
      </c>
      <c r="I12" s="170">
        <f t="shared" ref="I12:I22" si="0">G12*H12</f>
        <v>14384</v>
      </c>
      <c r="J12" s="169" t="s">
        <v>220</v>
      </c>
      <c r="K12" s="179" t="s">
        <v>231</v>
      </c>
      <c r="L12" s="179" t="s">
        <v>232</v>
      </c>
      <c r="M12" s="173" t="s">
        <v>270</v>
      </c>
      <c r="N12" s="169"/>
      <c r="O12" s="195" t="s">
        <v>122</v>
      </c>
      <c r="P12" s="185" t="s">
        <v>242</v>
      </c>
    </row>
    <row r="13" spans="1:16" s="146" customFormat="1" ht="15" customHeight="1">
      <c r="B13" s="147" t="s">
        <v>138</v>
      </c>
      <c r="C13" s="148"/>
      <c r="D13" s="148" t="s">
        <v>267</v>
      </c>
      <c r="E13" s="25"/>
      <c r="F13" s="25"/>
      <c r="G13" s="26"/>
      <c r="H13" s="26"/>
      <c r="I13" s="26">
        <f t="shared" si="0"/>
        <v>0</v>
      </c>
      <c r="J13" s="27"/>
      <c r="K13" s="27"/>
      <c r="L13" s="27"/>
      <c r="M13" s="149"/>
      <c r="N13" s="27"/>
      <c r="O13" s="192"/>
      <c r="P13" s="150"/>
    </row>
    <row r="14" spans="1:16" s="146" customFormat="1" ht="15" customHeight="1">
      <c r="B14" s="147" t="s">
        <v>138</v>
      </c>
      <c r="C14" s="148"/>
      <c r="D14" s="148" t="s">
        <v>267</v>
      </c>
      <c r="E14" s="25"/>
      <c r="F14" s="25"/>
      <c r="G14" s="26"/>
      <c r="H14" s="26"/>
      <c r="I14" s="26">
        <f t="shared" si="0"/>
        <v>0</v>
      </c>
      <c r="J14" s="27"/>
      <c r="K14" s="27"/>
      <c r="L14" s="27"/>
      <c r="M14" s="149"/>
      <c r="N14" s="27"/>
      <c r="O14" s="192"/>
      <c r="P14" s="150"/>
    </row>
    <row r="15" spans="1:16" s="146" customFormat="1" ht="15" customHeight="1">
      <c r="B15" s="147" t="s">
        <v>138</v>
      </c>
      <c r="C15" s="148"/>
      <c r="D15" s="148" t="s">
        <v>267</v>
      </c>
      <c r="E15" s="25"/>
      <c r="F15" s="25"/>
      <c r="G15" s="26"/>
      <c r="H15" s="26"/>
      <c r="I15" s="26">
        <f t="shared" si="0"/>
        <v>0</v>
      </c>
      <c r="J15" s="27"/>
      <c r="K15" s="27"/>
      <c r="L15" s="27"/>
      <c r="M15" s="149"/>
      <c r="N15" s="27"/>
      <c r="O15" s="192"/>
      <c r="P15" s="150"/>
    </row>
    <row r="16" spans="1:16" s="146" customFormat="1" ht="15" customHeight="1">
      <c r="B16" s="147" t="s">
        <v>138</v>
      </c>
      <c r="C16" s="148"/>
      <c r="D16" s="148" t="s">
        <v>267</v>
      </c>
      <c r="E16" s="25"/>
      <c r="F16" s="25"/>
      <c r="G16" s="26"/>
      <c r="H16" s="26"/>
      <c r="I16" s="26">
        <f t="shared" si="0"/>
        <v>0</v>
      </c>
      <c r="J16" s="27"/>
      <c r="K16" s="27"/>
      <c r="L16" s="27"/>
      <c r="M16" s="149"/>
      <c r="N16" s="27"/>
      <c r="O16" s="192"/>
      <c r="P16" s="150"/>
    </row>
    <row r="17" spans="2:16" s="146" customFormat="1" ht="15" customHeight="1">
      <c r="B17" s="147" t="s">
        <v>138</v>
      </c>
      <c r="C17" s="148"/>
      <c r="D17" s="148" t="s">
        <v>267</v>
      </c>
      <c r="E17" s="25"/>
      <c r="F17" s="25"/>
      <c r="G17" s="26"/>
      <c r="H17" s="26"/>
      <c r="I17" s="26">
        <f t="shared" si="0"/>
        <v>0</v>
      </c>
      <c r="J17" s="27"/>
      <c r="K17" s="27"/>
      <c r="L17" s="27"/>
      <c r="M17" s="149"/>
      <c r="N17" s="27"/>
      <c r="O17" s="192"/>
      <c r="P17" s="150"/>
    </row>
    <row r="18" spans="2:16" s="146" customFormat="1" ht="15" customHeight="1">
      <c r="B18" s="147" t="s">
        <v>138</v>
      </c>
      <c r="C18" s="148"/>
      <c r="D18" s="148" t="s">
        <v>267</v>
      </c>
      <c r="E18" s="25"/>
      <c r="F18" s="25"/>
      <c r="G18" s="26"/>
      <c r="H18" s="26"/>
      <c r="I18" s="26">
        <f t="shared" si="0"/>
        <v>0</v>
      </c>
      <c r="J18" s="27"/>
      <c r="K18" s="27"/>
      <c r="L18" s="27"/>
      <c r="M18" s="149"/>
      <c r="N18" s="27"/>
      <c r="O18" s="192"/>
      <c r="P18" s="150"/>
    </row>
    <row r="19" spans="2:16" s="146" customFormat="1" ht="15" customHeight="1">
      <c r="B19" s="147" t="s">
        <v>138</v>
      </c>
      <c r="C19" s="148"/>
      <c r="D19" s="148" t="s">
        <v>267</v>
      </c>
      <c r="E19" s="25"/>
      <c r="F19" s="25"/>
      <c r="G19" s="26"/>
      <c r="H19" s="26"/>
      <c r="I19" s="26">
        <f t="shared" si="0"/>
        <v>0</v>
      </c>
      <c r="J19" s="27"/>
      <c r="K19" s="27"/>
      <c r="L19" s="27"/>
      <c r="M19" s="149"/>
      <c r="N19" s="27"/>
      <c r="O19" s="192"/>
      <c r="P19" s="150"/>
    </row>
    <row r="20" spans="2:16" s="151" customFormat="1" ht="15" customHeight="1">
      <c r="B20" s="147" t="s">
        <v>138</v>
      </c>
      <c r="C20" s="148"/>
      <c r="D20" s="148" t="s">
        <v>267</v>
      </c>
      <c r="E20" s="25"/>
      <c r="F20" s="25"/>
      <c r="G20" s="152"/>
      <c r="H20" s="152"/>
      <c r="I20" s="152">
        <f t="shared" si="0"/>
        <v>0</v>
      </c>
      <c r="J20" s="25"/>
      <c r="K20" s="25"/>
      <c r="L20" s="25"/>
      <c r="M20" s="153"/>
      <c r="N20" s="25"/>
      <c r="O20" s="192"/>
      <c r="P20" s="150"/>
    </row>
    <row r="21" spans="2:16" s="146" customFormat="1" ht="15" customHeight="1">
      <c r="B21" s="147" t="s">
        <v>138</v>
      </c>
      <c r="C21" s="148"/>
      <c r="D21" s="148" t="s">
        <v>267</v>
      </c>
      <c r="E21" s="25"/>
      <c r="F21" s="25"/>
      <c r="G21" s="26"/>
      <c r="H21" s="26"/>
      <c r="I21" s="26">
        <f t="shared" si="0"/>
        <v>0</v>
      </c>
      <c r="J21" s="27"/>
      <c r="K21" s="27"/>
      <c r="L21" s="27"/>
      <c r="M21" s="149"/>
      <c r="N21" s="27"/>
      <c r="O21" s="192"/>
      <c r="P21" s="150"/>
    </row>
    <row r="22" spans="2:16" s="146" customFormat="1" ht="15" customHeight="1">
      <c r="B22" s="147" t="s">
        <v>138</v>
      </c>
      <c r="C22" s="148"/>
      <c r="D22" s="148" t="s">
        <v>267</v>
      </c>
      <c r="E22" s="25"/>
      <c r="F22" s="25"/>
      <c r="G22" s="26"/>
      <c r="H22" s="26"/>
      <c r="I22" s="26">
        <f t="shared" si="0"/>
        <v>0</v>
      </c>
      <c r="J22" s="27"/>
      <c r="K22" s="27"/>
      <c r="L22" s="27"/>
      <c r="M22" s="149"/>
      <c r="N22" s="27"/>
      <c r="O22" s="192"/>
      <c r="P22" s="150"/>
    </row>
    <row r="23" spans="2:16">
      <c r="B23" s="158" t="s">
        <v>152</v>
      </c>
      <c r="C23" s="155"/>
      <c r="D23" s="155"/>
      <c r="E23" s="155"/>
      <c r="F23" s="155"/>
      <c r="G23" s="156">
        <f>SUM(G13:G22)</f>
        <v>0</v>
      </c>
      <c r="H23" s="157"/>
      <c r="I23" s="156">
        <f>SUM(I13:I22)</f>
        <v>0</v>
      </c>
      <c r="J23" s="155"/>
      <c r="K23" s="155"/>
      <c r="L23" s="155"/>
      <c r="M23" s="155"/>
      <c r="N23" s="155"/>
      <c r="O23" s="155"/>
      <c r="P23" s="155"/>
    </row>
    <row r="24" spans="2:16">
      <c r="B24" s="154"/>
      <c r="C24" s="154"/>
      <c r="D24" s="154"/>
    </row>
    <row r="25" spans="2:16">
      <c r="B25" s="154"/>
      <c r="C25" s="2" t="s">
        <v>57</v>
      </c>
      <c r="D25" s="3"/>
      <c r="E25" s="3"/>
    </row>
    <row r="26" spans="2:16">
      <c r="B26" s="154"/>
      <c r="C26" s="3" t="s">
        <v>58</v>
      </c>
      <c r="D26" s="3"/>
      <c r="E26" s="3"/>
    </row>
    <row r="27" spans="2:16">
      <c r="B27" s="154"/>
      <c r="C27" s="3" t="s">
        <v>59</v>
      </c>
      <c r="D27" s="3"/>
      <c r="E27" s="3"/>
    </row>
    <row r="28" spans="2:16">
      <c r="B28" s="154"/>
      <c r="C28" s="154"/>
      <c r="D28" s="154"/>
      <c r="F28" s="2" t="s">
        <v>116</v>
      </c>
      <c r="G28" s="2"/>
      <c r="H28" s="2"/>
      <c r="I28" s="2"/>
    </row>
    <row r="29" spans="2:16">
      <c r="B29" s="154"/>
      <c r="C29" s="154"/>
      <c r="D29" s="154"/>
      <c r="F29" s="3" t="s">
        <v>42</v>
      </c>
      <c r="G29" s="2"/>
      <c r="H29" s="2"/>
      <c r="I29" s="2"/>
    </row>
    <row r="30" spans="2:16">
      <c r="B30" s="154"/>
      <c r="C30" s="154"/>
      <c r="D30" s="154"/>
      <c r="F30" s="3" t="s">
        <v>43</v>
      </c>
      <c r="G30" s="2"/>
      <c r="H30" s="2"/>
      <c r="I30" s="2"/>
    </row>
    <row r="31" spans="2:16">
      <c r="B31" s="154"/>
      <c r="C31" s="154"/>
      <c r="D31" s="154"/>
      <c r="F31" s="3" t="s">
        <v>45</v>
      </c>
      <c r="G31" s="2"/>
      <c r="H31" s="2"/>
      <c r="I31" s="2"/>
    </row>
    <row r="32" spans="2:16">
      <c r="B32" s="154"/>
      <c r="C32" s="154"/>
      <c r="D32" s="154"/>
      <c r="F32" s="3" t="s">
        <v>44</v>
      </c>
      <c r="G32" s="2"/>
      <c r="H32" s="2"/>
      <c r="I32" s="2"/>
    </row>
    <row r="33" spans="2:9">
      <c r="B33" s="154"/>
      <c r="C33" s="154"/>
      <c r="D33" s="154"/>
      <c r="F33" s="2" t="s">
        <v>115</v>
      </c>
      <c r="G33" s="2"/>
      <c r="H33" s="2"/>
      <c r="I33" s="2"/>
    </row>
    <row r="34" spans="2:9">
      <c r="B34" s="154"/>
      <c r="C34" s="154"/>
      <c r="D34" s="154"/>
      <c r="F34" s="3"/>
      <c r="G34" s="2"/>
      <c r="H34" s="2"/>
      <c r="I34" s="2"/>
    </row>
    <row r="35" spans="2:9">
      <c r="B35" s="154"/>
      <c r="C35" s="154"/>
      <c r="D35" s="154"/>
      <c r="F35" s="3" t="s">
        <v>117</v>
      </c>
      <c r="G35" s="2"/>
      <c r="H35" s="2"/>
      <c r="I35" s="2"/>
    </row>
    <row r="36" spans="2:9">
      <c r="B36" s="154"/>
      <c r="C36" s="154"/>
      <c r="D36" s="154"/>
      <c r="F36" s="3" t="s">
        <v>23</v>
      </c>
      <c r="G36" s="2"/>
      <c r="H36" s="2"/>
      <c r="I36" s="2"/>
    </row>
    <row r="37" spans="2:9">
      <c r="B37" s="154"/>
      <c r="C37" s="154"/>
      <c r="D37" s="154"/>
      <c r="F37" s="3" t="s">
        <v>24</v>
      </c>
      <c r="G37" s="2"/>
      <c r="H37" s="2"/>
      <c r="I37" s="2"/>
    </row>
    <row r="38" spans="2:9">
      <c r="B38" s="154"/>
      <c r="C38" s="154"/>
      <c r="D38" s="154"/>
      <c r="F38" s="2" t="s">
        <v>46</v>
      </c>
      <c r="G38" s="2"/>
      <c r="H38" s="2"/>
      <c r="I38" s="2"/>
    </row>
    <row r="39" spans="2:9">
      <c r="B39" s="154"/>
      <c r="C39" s="154"/>
      <c r="D39" s="154"/>
      <c r="F39" s="3" t="s">
        <v>28</v>
      </c>
      <c r="G39" s="2"/>
      <c r="H39" s="2"/>
      <c r="I39" s="2"/>
    </row>
    <row r="40" spans="2:9">
      <c r="B40" s="154"/>
      <c r="C40" s="154"/>
      <c r="D40" s="154"/>
      <c r="F40" s="3" t="s">
        <v>29</v>
      </c>
      <c r="G40" s="2"/>
      <c r="H40" s="2"/>
      <c r="I40" s="2"/>
    </row>
    <row r="41" spans="2:9">
      <c r="B41" s="154"/>
      <c r="C41" s="154"/>
      <c r="D41" s="154"/>
      <c r="F41" s="3" t="s">
        <v>31</v>
      </c>
      <c r="G41" s="2"/>
      <c r="H41" s="2"/>
      <c r="I41" s="2"/>
    </row>
    <row r="42" spans="2:9">
      <c r="B42" s="154"/>
      <c r="C42" s="154"/>
      <c r="D42" s="154"/>
      <c r="F42" s="3" t="s">
        <v>30</v>
      </c>
      <c r="G42" s="2"/>
      <c r="H42" s="2"/>
      <c r="I42" s="2"/>
    </row>
    <row r="43" spans="2:9">
      <c r="B43" s="154"/>
      <c r="C43" s="154"/>
      <c r="D43" s="154"/>
      <c r="E43" s="2"/>
      <c r="F43" s="3" t="s">
        <v>27</v>
      </c>
      <c r="G43" s="2"/>
      <c r="H43" s="2"/>
    </row>
    <row r="44" spans="2:9">
      <c r="B44" s="154"/>
      <c r="C44" s="154"/>
      <c r="D44" s="154"/>
      <c r="F44" s="3" t="s">
        <v>25</v>
      </c>
    </row>
    <row r="45" spans="2:9">
      <c r="B45" s="154"/>
      <c r="C45" s="154"/>
      <c r="D45" s="154"/>
      <c r="E45" s="8"/>
      <c r="F45" s="3" t="s">
        <v>37</v>
      </c>
    </row>
    <row r="46" spans="2:9">
      <c r="B46" s="154"/>
      <c r="C46" s="154"/>
      <c r="D46" s="154"/>
      <c r="E46" s="9"/>
      <c r="F46" s="2" t="s">
        <v>114</v>
      </c>
    </row>
    <row r="47" spans="2:9">
      <c r="B47" s="154"/>
      <c r="C47" s="154"/>
      <c r="D47" s="154"/>
    </row>
    <row r="48" spans="2:9">
      <c r="B48" s="154"/>
      <c r="C48" s="154"/>
      <c r="D48" s="154"/>
    </row>
    <row r="49" spans="2:4">
      <c r="B49" s="154"/>
      <c r="C49" s="154"/>
      <c r="D49" s="154"/>
    </row>
    <row r="50" spans="2:4">
      <c r="B50" s="154"/>
      <c r="C50" s="154"/>
      <c r="D50" s="154"/>
    </row>
    <row r="51" spans="2:4">
      <c r="B51" s="154"/>
      <c r="C51" s="154"/>
      <c r="D51" s="154"/>
    </row>
    <row r="52" spans="2:4">
      <c r="B52" s="154"/>
      <c r="C52" s="154"/>
      <c r="D52" s="154"/>
    </row>
    <row r="53" spans="2:4">
      <c r="B53" s="154"/>
      <c r="C53" s="154"/>
      <c r="D53" s="154"/>
    </row>
    <row r="54" spans="2:4">
      <c r="B54" s="154"/>
      <c r="C54" s="154"/>
      <c r="D54" s="154"/>
    </row>
    <row r="55" spans="2:4">
      <c r="B55" s="154"/>
      <c r="C55" s="154"/>
      <c r="D55" s="154"/>
    </row>
    <row r="56" spans="2:4">
      <c r="B56" s="154"/>
      <c r="C56" s="154"/>
      <c r="D56" s="154"/>
    </row>
    <row r="57" spans="2:4">
      <c r="B57" s="154"/>
      <c r="C57" s="154"/>
      <c r="D57" s="154"/>
    </row>
    <row r="58" spans="2:4">
      <c r="B58" s="154"/>
      <c r="C58" s="154"/>
      <c r="D58" s="154"/>
    </row>
    <row r="59" spans="2:4">
      <c r="B59" s="154"/>
      <c r="C59" s="154"/>
      <c r="D59" s="154"/>
    </row>
    <row r="60" spans="2:4">
      <c r="B60" s="154"/>
      <c r="C60" s="154"/>
      <c r="D60" s="154"/>
    </row>
    <row r="61" spans="2:4">
      <c r="B61" s="154"/>
      <c r="C61" s="154"/>
      <c r="D61" s="154"/>
    </row>
    <row r="62" spans="2:4">
      <c r="B62" s="154"/>
      <c r="C62" s="154"/>
      <c r="D62" s="154"/>
    </row>
    <row r="63" spans="2:4">
      <c r="B63" s="154"/>
      <c r="C63" s="154"/>
      <c r="D63" s="154"/>
    </row>
    <row r="64" spans="2:4">
      <c r="B64" s="154"/>
      <c r="C64" s="154"/>
      <c r="D64" s="154"/>
    </row>
    <row r="65" spans="2:4">
      <c r="B65" s="154"/>
      <c r="C65" s="154"/>
      <c r="D65" s="154"/>
    </row>
    <row r="66" spans="2:4">
      <c r="B66" s="154"/>
      <c r="C66" s="154"/>
      <c r="D66" s="154"/>
    </row>
    <row r="67" spans="2:4">
      <c r="B67" s="154"/>
      <c r="C67" s="154"/>
      <c r="D67" s="154"/>
    </row>
    <row r="68" spans="2:4">
      <c r="B68" s="154"/>
      <c r="C68" s="154"/>
      <c r="D68" s="154"/>
    </row>
    <row r="69" spans="2:4">
      <c r="B69" s="154"/>
      <c r="C69" s="154"/>
      <c r="D69" s="154"/>
    </row>
    <row r="70" spans="2:4">
      <c r="B70" s="154"/>
      <c r="C70" s="154"/>
      <c r="D70" s="154"/>
    </row>
    <row r="71" spans="2:4">
      <c r="B71" s="154"/>
      <c r="C71" s="154"/>
      <c r="D71" s="154"/>
    </row>
    <row r="72" spans="2:4">
      <c r="B72" s="154"/>
      <c r="C72" s="154"/>
      <c r="D72" s="154"/>
    </row>
    <row r="73" spans="2:4">
      <c r="B73" s="154"/>
      <c r="C73" s="154"/>
      <c r="D73" s="154"/>
    </row>
    <row r="74" spans="2:4">
      <c r="B74" s="154"/>
      <c r="C74" s="154"/>
      <c r="D74" s="154"/>
    </row>
    <row r="75" spans="2:4">
      <c r="B75" s="154"/>
      <c r="C75" s="154"/>
      <c r="D75" s="154"/>
    </row>
    <row r="76" spans="2:4">
      <c r="B76" s="154"/>
      <c r="C76" s="154"/>
      <c r="D76" s="154"/>
    </row>
    <row r="77" spans="2:4">
      <c r="B77" s="154"/>
      <c r="C77" s="154"/>
      <c r="D77" s="154"/>
    </row>
    <row r="78" spans="2:4">
      <c r="B78" s="154"/>
      <c r="C78" s="154"/>
      <c r="D78" s="154"/>
    </row>
    <row r="79" spans="2:4">
      <c r="B79" s="154"/>
      <c r="C79" s="154"/>
      <c r="D79" s="154"/>
    </row>
    <row r="80" spans="2:4">
      <c r="B80" s="154"/>
      <c r="C80" s="154"/>
      <c r="D80" s="154"/>
    </row>
    <row r="81" spans="2:4">
      <c r="B81" s="154"/>
      <c r="C81" s="154"/>
      <c r="D81" s="154"/>
    </row>
    <row r="82" spans="2:4">
      <c r="B82" s="154"/>
      <c r="C82" s="154"/>
      <c r="D82" s="154"/>
    </row>
    <row r="83" spans="2:4">
      <c r="B83" s="154"/>
      <c r="C83" s="154"/>
      <c r="D83" s="154"/>
    </row>
    <row r="84" spans="2:4">
      <c r="B84" s="154"/>
      <c r="C84" s="154"/>
      <c r="D84" s="154"/>
    </row>
  </sheetData>
  <autoFilter ref="B11:P23"/>
  <phoneticPr fontId="1"/>
  <dataValidations count="3">
    <dataValidation type="list" allowBlank="1" showInputMessage="1" showErrorMessage="1" sqref="O12:O22">
      <formula1>"◎,○,☆"</formula1>
    </dataValidation>
    <dataValidation type="list" allowBlank="1" showInputMessage="1" showErrorMessage="1" sqref="E12:E22">
      <formula1>$C$26:$C$27</formula1>
    </dataValidation>
    <dataValidation type="list" allowBlank="1" showInputMessage="1" showErrorMessage="1" sqref="F12:F22">
      <formula1>$F$28:$F$46</formula1>
    </dataValidation>
  </dataValidations>
  <printOptions horizontalCentered="1"/>
  <pageMargins left="0.55118110236220474" right="0.39370078740157483" top="0.55118110236220474" bottom="0" header="0.31496062992125984" footer="0.31496062992125984"/>
  <pageSetup paperSize="9" scale="64" fitToHeight="0" orientation="landscape" cellComments="asDisplayed" r:id="rId1"/>
  <colBreaks count="1" manualBreakCount="1">
    <brk id="13" max="1048575"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市町村リスト!$B$3:$B$35</xm:f>
          </x14:formula1>
          <xm:sqref>C12:C22</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59999389629810485"/>
    <pageSetUpPr fitToPage="1"/>
  </sheetPr>
  <dimension ref="A1:M22"/>
  <sheetViews>
    <sheetView view="pageBreakPreview" zoomScaleNormal="100" zoomScaleSheetLayoutView="100" workbookViewId="0">
      <selection activeCell="J14" sqref="J14"/>
    </sheetView>
  </sheetViews>
  <sheetFormatPr defaultColWidth="2.19921875" defaultRowHeight="14.4"/>
  <cols>
    <col min="1" max="1" width="7" style="2" bestFit="1" customWidth="1"/>
    <col min="2" max="2" width="12.19921875" style="2" customWidth="1"/>
    <col min="3" max="3" width="10.09765625" style="2" customWidth="1"/>
    <col min="4" max="4" width="8.19921875" style="2" customWidth="1"/>
    <col min="5" max="5" width="6" style="2" bestFit="1" customWidth="1"/>
    <col min="6" max="6" width="7.296875" style="2" customWidth="1"/>
    <col min="7" max="7" width="8.69921875" style="2" customWidth="1"/>
    <col min="8" max="8" width="13.5" style="2" customWidth="1"/>
    <col min="9" max="9" width="14.19921875" style="2" customWidth="1"/>
    <col min="10" max="10" width="14.59765625" style="2" customWidth="1"/>
    <col min="11" max="11" width="15.59765625" style="2" customWidth="1"/>
    <col min="12" max="12" width="7.09765625" style="2" customWidth="1"/>
    <col min="13" max="13" width="39.19921875" style="2" customWidth="1"/>
    <col min="14" max="16384" width="2.19921875" style="2"/>
  </cols>
  <sheetData>
    <row r="1" spans="1:13" ht="16.2">
      <c r="B1" s="1" t="s">
        <v>251</v>
      </c>
      <c r="C1" s="1"/>
      <c r="D1" s="1"/>
    </row>
    <row r="2" spans="1:13" ht="19.2">
      <c r="B2" s="164" t="s">
        <v>273</v>
      </c>
      <c r="C2" s="164"/>
      <c r="D2" s="164"/>
      <c r="E2" s="164"/>
      <c r="F2" s="164"/>
      <c r="G2" s="164"/>
      <c r="H2" s="164"/>
      <c r="I2" s="164"/>
      <c r="J2" s="164"/>
      <c r="K2" s="164"/>
      <c r="L2" s="164"/>
    </row>
    <row r="3" spans="1:13" ht="19.2">
      <c r="B3" s="164"/>
      <c r="C3" s="164"/>
      <c r="D3" s="164"/>
      <c r="E3" s="164"/>
      <c r="F3" s="164"/>
      <c r="G3" s="164"/>
      <c r="H3" s="164"/>
      <c r="I3" s="164"/>
      <c r="J3" s="164"/>
      <c r="K3" s="164"/>
      <c r="L3" s="164"/>
    </row>
    <row r="4" spans="1:13" ht="19.2">
      <c r="B4" s="164"/>
      <c r="C4" s="164"/>
      <c r="D4" s="164"/>
      <c r="E4" s="164"/>
      <c r="F4" s="164"/>
      <c r="G4" s="164"/>
      <c r="H4" s="164"/>
      <c r="I4" s="164"/>
      <c r="J4" s="164"/>
      <c r="K4" s="164"/>
      <c r="L4" s="164"/>
    </row>
    <row r="5" spans="1:13" ht="19.2">
      <c r="B5" s="164"/>
      <c r="C5" s="164"/>
      <c r="D5" s="164"/>
      <c r="E5" s="164"/>
      <c r="F5" s="164"/>
      <c r="G5" s="164"/>
      <c r="H5" s="164"/>
      <c r="I5" s="164"/>
      <c r="J5" s="164"/>
      <c r="K5" s="164"/>
      <c r="L5" s="164"/>
    </row>
    <row r="6" spans="1:13" ht="19.2">
      <c r="B6" s="164"/>
      <c r="C6" s="164"/>
      <c r="D6" s="164"/>
      <c r="E6" s="164"/>
      <c r="F6" s="164"/>
      <c r="G6" s="164"/>
      <c r="H6" s="164"/>
      <c r="I6" s="164"/>
      <c r="J6" s="164"/>
      <c r="K6" s="164"/>
      <c r="L6" s="164"/>
    </row>
    <row r="7" spans="1:13" ht="19.2">
      <c r="B7" s="164"/>
      <c r="C7" s="164"/>
      <c r="D7" s="164"/>
      <c r="E7" s="164"/>
      <c r="F7" s="164"/>
      <c r="G7" s="164"/>
      <c r="H7" s="164"/>
      <c r="I7" s="164"/>
      <c r="J7" s="164"/>
      <c r="K7" s="164"/>
      <c r="L7" s="164"/>
    </row>
    <row r="8" spans="1:13" ht="19.2">
      <c r="B8" s="164"/>
      <c r="C8" s="164"/>
      <c r="D8" s="164"/>
      <c r="E8" s="164"/>
      <c r="F8" s="164"/>
      <c r="G8" s="164"/>
      <c r="H8" s="164"/>
      <c r="I8" s="164"/>
      <c r="J8" s="164"/>
      <c r="K8" s="164"/>
      <c r="L8" s="164"/>
    </row>
    <row r="9" spans="1:13" ht="19.2">
      <c r="C9" s="140"/>
      <c r="D9" s="140"/>
      <c r="E9" s="140"/>
      <c r="F9" s="140"/>
      <c r="G9" s="140"/>
      <c r="H9" s="140"/>
      <c r="I9" s="140"/>
      <c r="J9" s="140"/>
      <c r="K9" s="140"/>
      <c r="L9" s="140"/>
      <c r="M9" s="140"/>
    </row>
    <row r="10" spans="1:13" s="77" customFormat="1" ht="21.75" customHeight="1">
      <c r="B10" s="74" t="s">
        <v>137</v>
      </c>
      <c r="C10" s="74" t="s">
        <v>121</v>
      </c>
      <c r="D10" s="74" t="s">
        <v>202</v>
      </c>
      <c r="E10" s="74" t="s">
        <v>79</v>
      </c>
      <c r="F10" s="74" t="s">
        <v>15</v>
      </c>
      <c r="G10" s="75" t="s">
        <v>16</v>
      </c>
      <c r="H10" s="74" t="s">
        <v>230</v>
      </c>
      <c r="I10" s="74" t="s">
        <v>6</v>
      </c>
      <c r="J10" s="101" t="s">
        <v>7</v>
      </c>
      <c r="K10" s="101" t="s">
        <v>39</v>
      </c>
      <c r="L10" s="103" t="s">
        <v>51</v>
      </c>
      <c r="M10" s="104" t="s">
        <v>52</v>
      </c>
    </row>
    <row r="11" spans="1:13" s="78" customFormat="1" ht="15" customHeight="1">
      <c r="A11" s="188" t="s">
        <v>218</v>
      </c>
      <c r="B11" s="79" t="s">
        <v>189</v>
      </c>
      <c r="C11" s="189"/>
      <c r="D11" s="178" t="s">
        <v>272</v>
      </c>
      <c r="E11" s="180">
        <v>29</v>
      </c>
      <c r="F11" s="180">
        <v>118</v>
      </c>
      <c r="G11" s="180">
        <f>E11*F11</f>
        <v>3422</v>
      </c>
      <c r="H11" s="169" t="s">
        <v>220</v>
      </c>
      <c r="I11" s="179" t="s">
        <v>231</v>
      </c>
      <c r="J11" s="179" t="s">
        <v>232</v>
      </c>
      <c r="K11" s="179"/>
      <c r="L11" s="191" t="s">
        <v>122</v>
      </c>
      <c r="M11" s="185" t="s">
        <v>243</v>
      </c>
    </row>
    <row r="12" spans="1:13" s="78" customFormat="1" ht="15" customHeight="1">
      <c r="B12" s="79" t="s">
        <v>189</v>
      </c>
      <c r="C12" s="88"/>
      <c r="D12" s="94" t="s">
        <v>272</v>
      </c>
      <c r="E12" s="17"/>
      <c r="F12" s="17"/>
      <c r="G12" s="17">
        <f t="shared" ref="G12:G21" si="0">E12*F12</f>
        <v>0</v>
      </c>
      <c r="H12" s="137"/>
      <c r="I12" s="20"/>
      <c r="J12" s="20"/>
      <c r="K12" s="20"/>
      <c r="L12" s="73"/>
      <c r="M12" s="63"/>
    </row>
    <row r="13" spans="1:13" s="78" customFormat="1" ht="15" customHeight="1">
      <c r="B13" s="79" t="s">
        <v>189</v>
      </c>
      <c r="C13" s="88"/>
      <c r="D13" s="94" t="s">
        <v>272</v>
      </c>
      <c r="E13" s="17"/>
      <c r="F13" s="17"/>
      <c r="G13" s="17">
        <f t="shared" si="0"/>
        <v>0</v>
      </c>
      <c r="H13" s="137"/>
      <c r="I13" s="20"/>
      <c r="J13" s="20"/>
      <c r="K13" s="20"/>
      <c r="L13" s="73"/>
      <c r="M13" s="63"/>
    </row>
    <row r="14" spans="1:13" s="78" customFormat="1" ht="15" customHeight="1">
      <c r="B14" s="79" t="s">
        <v>189</v>
      </c>
      <c r="C14" s="88"/>
      <c r="D14" s="94" t="s">
        <v>272</v>
      </c>
      <c r="E14" s="17"/>
      <c r="F14" s="17"/>
      <c r="G14" s="17">
        <f t="shared" si="0"/>
        <v>0</v>
      </c>
      <c r="H14" s="137"/>
      <c r="I14" s="20"/>
      <c r="J14" s="20"/>
      <c r="K14" s="20"/>
      <c r="L14" s="73"/>
      <c r="M14" s="63"/>
    </row>
    <row r="15" spans="1:13" s="78" customFormat="1" ht="15" customHeight="1">
      <c r="B15" s="79" t="s">
        <v>189</v>
      </c>
      <c r="C15" s="88"/>
      <c r="D15" s="94" t="s">
        <v>272</v>
      </c>
      <c r="E15" s="17"/>
      <c r="F15" s="17"/>
      <c r="G15" s="17">
        <f t="shared" si="0"/>
        <v>0</v>
      </c>
      <c r="H15" s="137"/>
      <c r="I15" s="20"/>
      <c r="J15" s="20"/>
      <c r="K15" s="20"/>
      <c r="L15" s="73"/>
      <c r="M15" s="63"/>
    </row>
    <row r="16" spans="1:13" s="78" customFormat="1" ht="15" customHeight="1">
      <c r="B16" s="79" t="s">
        <v>189</v>
      </c>
      <c r="C16" s="88"/>
      <c r="D16" s="94" t="s">
        <v>272</v>
      </c>
      <c r="E16" s="17"/>
      <c r="F16" s="17"/>
      <c r="G16" s="17">
        <f t="shared" si="0"/>
        <v>0</v>
      </c>
      <c r="H16" s="137"/>
      <c r="I16" s="20"/>
      <c r="J16" s="20"/>
      <c r="K16" s="20"/>
      <c r="L16" s="73"/>
      <c r="M16" s="63"/>
    </row>
    <row r="17" spans="2:13" s="78" customFormat="1" ht="15" customHeight="1">
      <c r="B17" s="79" t="s">
        <v>189</v>
      </c>
      <c r="C17" s="88"/>
      <c r="D17" s="94" t="s">
        <v>272</v>
      </c>
      <c r="E17" s="17"/>
      <c r="F17" s="17"/>
      <c r="G17" s="17">
        <f t="shared" si="0"/>
        <v>0</v>
      </c>
      <c r="H17" s="137"/>
      <c r="I17" s="20"/>
      <c r="J17" s="20"/>
      <c r="K17" s="20"/>
      <c r="L17" s="73"/>
      <c r="M17" s="63"/>
    </row>
    <row r="18" spans="2:13" s="78" customFormat="1" ht="15" customHeight="1">
      <c r="B18" s="79" t="s">
        <v>189</v>
      </c>
      <c r="C18" s="88"/>
      <c r="D18" s="94" t="s">
        <v>272</v>
      </c>
      <c r="E18" s="17"/>
      <c r="F18" s="17"/>
      <c r="G18" s="17">
        <f t="shared" si="0"/>
        <v>0</v>
      </c>
      <c r="H18" s="137"/>
      <c r="I18" s="20"/>
      <c r="J18" s="20"/>
      <c r="K18" s="20"/>
      <c r="L18" s="73"/>
      <c r="M18" s="63"/>
    </row>
    <row r="19" spans="2:13" s="78" customFormat="1" ht="15" customHeight="1">
      <c r="B19" s="79" t="s">
        <v>189</v>
      </c>
      <c r="C19" s="88"/>
      <c r="D19" s="94" t="s">
        <v>272</v>
      </c>
      <c r="E19" s="17"/>
      <c r="F19" s="17"/>
      <c r="G19" s="17">
        <f t="shared" si="0"/>
        <v>0</v>
      </c>
      <c r="H19" s="137"/>
      <c r="I19" s="20"/>
      <c r="J19" s="20"/>
      <c r="K19" s="20"/>
      <c r="L19" s="73"/>
      <c r="M19" s="63"/>
    </row>
    <row r="20" spans="2:13" s="78" customFormat="1" ht="15" customHeight="1">
      <c r="B20" s="79" t="s">
        <v>189</v>
      </c>
      <c r="C20" s="88"/>
      <c r="D20" s="94" t="s">
        <v>272</v>
      </c>
      <c r="E20" s="17"/>
      <c r="F20" s="17"/>
      <c r="G20" s="17">
        <f t="shared" si="0"/>
        <v>0</v>
      </c>
      <c r="H20" s="137"/>
      <c r="I20" s="20"/>
      <c r="J20" s="20"/>
      <c r="K20" s="20"/>
      <c r="L20" s="73"/>
      <c r="M20" s="63"/>
    </row>
    <row r="21" spans="2:13" s="78" customFormat="1" ht="15" customHeight="1">
      <c r="B21" s="79" t="s">
        <v>189</v>
      </c>
      <c r="C21" s="88"/>
      <c r="D21" s="94" t="s">
        <v>272</v>
      </c>
      <c r="E21" s="17"/>
      <c r="F21" s="17"/>
      <c r="G21" s="17">
        <f t="shared" si="0"/>
        <v>0</v>
      </c>
      <c r="H21" s="137"/>
      <c r="I21" s="20"/>
      <c r="J21" s="20"/>
      <c r="K21" s="20"/>
      <c r="L21" s="73"/>
      <c r="M21" s="63"/>
    </row>
    <row r="22" spans="2:13" s="78" customFormat="1" ht="15" customHeight="1">
      <c r="B22" s="85" t="s">
        <v>152</v>
      </c>
      <c r="C22" s="82"/>
      <c r="D22" s="82"/>
      <c r="E22" s="80">
        <f>SUM(E12:E21)</f>
        <v>0</v>
      </c>
      <c r="F22" s="81"/>
      <c r="G22" s="80">
        <f>SUM(G12:G21)</f>
        <v>0</v>
      </c>
      <c r="H22" s="82"/>
      <c r="I22" s="82"/>
      <c r="J22" s="82"/>
      <c r="K22" s="82"/>
      <c r="L22" s="82"/>
      <c r="M22" s="108"/>
    </row>
  </sheetData>
  <autoFilter ref="B10:M23"/>
  <phoneticPr fontId="1"/>
  <dataValidations count="1">
    <dataValidation type="list" allowBlank="1" showInputMessage="1" showErrorMessage="1" sqref="L11:L21">
      <formula1>"◎,○,☆"</formula1>
    </dataValidation>
  </dataValidations>
  <printOptions horizontalCentered="1"/>
  <pageMargins left="0.55118110236220474" right="0.39370078740157483" top="0.74803149606299213" bottom="0.59055118110236227" header="0.31496062992125984" footer="0.31496062992125984"/>
  <pageSetup paperSize="8" fitToHeight="0" orientation="landscape" cellComments="asDisplayed"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市町村リスト!$B$3:$B$35</xm:f>
          </x14:formula1>
          <xm:sqref>C11:C21</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99"/>
    <pageSetUpPr fitToPage="1"/>
  </sheetPr>
  <dimension ref="A1:AI47"/>
  <sheetViews>
    <sheetView view="pageBreakPreview" zoomScale="85" zoomScaleNormal="100" zoomScaleSheetLayoutView="85" workbookViewId="0">
      <selection activeCell="E12" sqref="E12"/>
    </sheetView>
  </sheetViews>
  <sheetFormatPr defaultColWidth="2.19921875" defaultRowHeight="14.4"/>
  <cols>
    <col min="1" max="1" width="7" style="2" bestFit="1" customWidth="1"/>
    <col min="2" max="2" width="11.69921875" style="2" customWidth="1"/>
    <col min="3" max="3" width="9.59765625" style="2" bestFit="1" customWidth="1"/>
    <col min="4" max="4" width="9.59765625" style="2" customWidth="1"/>
    <col min="5" max="5" width="23.5" style="2" customWidth="1"/>
    <col min="6" max="6" width="15" style="2" bestFit="1" customWidth="1"/>
    <col min="7" max="7" width="10.19921875" style="2" customWidth="1"/>
    <col min="8" max="8" width="10" style="2" customWidth="1"/>
    <col min="9" max="9" width="8.796875" style="2" customWidth="1"/>
    <col min="10" max="10" width="6.59765625" style="2" customWidth="1"/>
    <col min="11" max="11" width="9.5" style="2" customWidth="1"/>
    <col min="12" max="12" width="7.796875" style="2" customWidth="1"/>
    <col min="13" max="13" width="11.5" style="2" customWidth="1"/>
    <col min="14" max="14" width="10.3984375" style="2" customWidth="1"/>
    <col min="15" max="15" width="8.296875" style="2" customWidth="1"/>
    <col min="16" max="16" width="39.19921875" style="2" customWidth="1"/>
    <col min="17" max="16384" width="2.19921875" style="2"/>
  </cols>
  <sheetData>
    <row r="1" spans="1:16" ht="16.2">
      <c r="B1" s="1" t="s">
        <v>210</v>
      </c>
      <c r="E1" s="1"/>
      <c r="N1" s="22"/>
    </row>
    <row r="2" spans="1:16" ht="19.2">
      <c r="B2" s="164" t="s">
        <v>225</v>
      </c>
      <c r="D2" s="164"/>
      <c r="E2" s="164"/>
      <c r="F2" s="164"/>
      <c r="G2" s="164"/>
      <c r="H2" s="164"/>
      <c r="I2" s="164"/>
      <c r="J2" s="164"/>
      <c r="K2" s="164"/>
      <c r="L2" s="164"/>
      <c r="M2" s="164"/>
      <c r="N2" s="164"/>
    </row>
    <row r="3" spans="1:16" ht="19.2">
      <c r="B3" s="164"/>
      <c r="D3" s="164"/>
      <c r="E3" s="164"/>
      <c r="F3" s="164"/>
      <c r="G3" s="164"/>
      <c r="H3" s="164"/>
      <c r="I3" s="164"/>
      <c r="J3" s="164"/>
      <c r="K3" s="164"/>
      <c r="L3" s="164"/>
      <c r="M3" s="164"/>
      <c r="N3" s="164"/>
    </row>
    <row r="4" spans="1:16" ht="19.2">
      <c r="B4" s="164"/>
      <c r="D4" s="164"/>
      <c r="E4" s="164"/>
      <c r="F4" s="164"/>
      <c r="G4" s="164"/>
      <c r="H4" s="164"/>
      <c r="I4" s="164"/>
      <c r="J4" s="164"/>
      <c r="K4" s="164"/>
      <c r="L4" s="164"/>
      <c r="M4" s="164"/>
      <c r="N4" s="164"/>
    </row>
    <row r="5" spans="1:16" ht="19.2">
      <c r="B5" s="164"/>
      <c r="D5" s="164"/>
      <c r="E5" s="164"/>
      <c r="F5" s="164"/>
      <c r="G5" s="164"/>
      <c r="H5" s="164"/>
      <c r="I5" s="164"/>
      <c r="J5" s="164"/>
      <c r="K5" s="164"/>
      <c r="L5" s="164"/>
      <c r="M5" s="164"/>
      <c r="N5" s="164"/>
    </row>
    <row r="6" spans="1:16" ht="19.2">
      <c r="B6" s="164"/>
      <c r="D6" s="164"/>
      <c r="E6" s="164"/>
      <c r="F6" s="164"/>
      <c r="G6" s="164"/>
      <c r="H6" s="164"/>
      <c r="I6" s="164"/>
      <c r="J6" s="164"/>
      <c r="K6" s="164"/>
      <c r="L6" s="164"/>
      <c r="M6" s="164"/>
      <c r="N6" s="164"/>
    </row>
    <row r="7" spans="1:16" ht="19.2">
      <c r="B7" s="164"/>
      <c r="D7" s="164"/>
      <c r="E7" s="164"/>
      <c r="F7" s="164"/>
      <c r="G7" s="164"/>
      <c r="H7" s="164"/>
      <c r="I7" s="164"/>
      <c r="J7" s="164"/>
      <c r="K7" s="164"/>
      <c r="L7" s="164"/>
      <c r="M7" s="164"/>
      <c r="N7" s="164"/>
    </row>
    <row r="8" spans="1:16" ht="19.2">
      <c r="B8" s="164"/>
      <c r="D8" s="164"/>
      <c r="E8" s="164"/>
      <c r="F8" s="164"/>
      <c r="G8" s="164"/>
      <c r="H8" s="164"/>
      <c r="I8" s="164"/>
      <c r="J8" s="164"/>
      <c r="K8" s="164"/>
      <c r="L8" s="164"/>
      <c r="M8" s="164"/>
      <c r="N8" s="164"/>
    </row>
    <row r="9" spans="1:16" ht="19.2">
      <c r="B9" s="164"/>
      <c r="D9" s="164"/>
      <c r="E9" s="164"/>
      <c r="F9" s="164"/>
      <c r="G9" s="164"/>
      <c r="H9" s="164"/>
      <c r="I9" s="164"/>
      <c r="J9" s="164"/>
      <c r="K9" s="164"/>
      <c r="L9" s="164"/>
      <c r="M9" s="164"/>
      <c r="N9" s="164"/>
    </row>
    <row r="10" spans="1:16" ht="19.2">
      <c r="B10" s="164"/>
      <c r="D10" s="164"/>
      <c r="E10" s="164"/>
      <c r="F10" s="164"/>
      <c r="G10" s="164"/>
      <c r="H10" s="164"/>
      <c r="I10" s="164"/>
      <c r="J10" s="164"/>
      <c r="K10" s="164"/>
      <c r="L10" s="164"/>
      <c r="M10" s="164"/>
      <c r="N10" s="164"/>
    </row>
    <row r="11" spans="1:16" s="68" customFormat="1" ht="21" customHeight="1">
      <c r="B11" s="109" t="s">
        <v>191</v>
      </c>
      <c r="C11" s="74" t="s">
        <v>192</v>
      </c>
      <c r="D11" s="84" t="s">
        <v>206</v>
      </c>
      <c r="E11" s="84" t="s">
        <v>0</v>
      </c>
      <c r="F11" s="74" t="s">
        <v>5</v>
      </c>
      <c r="G11" s="74" t="s">
        <v>6</v>
      </c>
      <c r="H11" s="74" t="s">
        <v>7</v>
      </c>
      <c r="I11" s="74" t="s">
        <v>195</v>
      </c>
      <c r="J11" s="74" t="s">
        <v>13</v>
      </c>
      <c r="K11" s="74" t="s">
        <v>196</v>
      </c>
      <c r="L11" s="74" t="s">
        <v>12</v>
      </c>
      <c r="M11" s="74" t="s">
        <v>14</v>
      </c>
      <c r="N11" s="110" t="s">
        <v>49</v>
      </c>
      <c r="O11" s="111" t="s">
        <v>51</v>
      </c>
      <c r="P11" s="112" t="s">
        <v>52</v>
      </c>
    </row>
    <row r="12" spans="1:16" s="68" customFormat="1" ht="15" customHeight="1">
      <c r="A12" s="176" t="s">
        <v>218</v>
      </c>
      <c r="B12" s="198" t="s">
        <v>193</v>
      </c>
      <c r="C12" s="174"/>
      <c r="D12" s="199" t="s">
        <v>207</v>
      </c>
      <c r="E12" s="183" t="s">
        <v>126</v>
      </c>
      <c r="F12" s="169" t="s">
        <v>220</v>
      </c>
      <c r="G12" s="179" t="s">
        <v>231</v>
      </c>
      <c r="H12" s="179" t="s">
        <v>232</v>
      </c>
      <c r="I12" s="203">
        <f>(140*1)+(130*0.87*0.08)</f>
        <v>149.048</v>
      </c>
      <c r="J12" s="203">
        <v>1270.7</v>
      </c>
      <c r="K12" s="200">
        <f>I12*J12/2</f>
        <v>94697.646800000002</v>
      </c>
      <c r="L12" s="204">
        <v>45000</v>
      </c>
      <c r="M12" s="201">
        <f>MIN(K12,L12)*1/2</f>
        <v>22500</v>
      </c>
      <c r="N12" s="202"/>
      <c r="O12" s="191" t="s">
        <v>122</v>
      </c>
      <c r="P12" s="185" t="s">
        <v>243</v>
      </c>
    </row>
    <row r="13" spans="1:16" s="68" customFormat="1" ht="15" customHeight="1">
      <c r="B13" s="198" t="s">
        <v>189</v>
      </c>
      <c r="C13" s="69"/>
      <c r="D13" s="69" t="s">
        <v>207</v>
      </c>
      <c r="E13" s="62"/>
      <c r="F13" s="20"/>
      <c r="G13" s="20"/>
      <c r="H13" s="20"/>
      <c r="I13" s="197"/>
      <c r="J13" s="197"/>
      <c r="K13" s="66"/>
      <c r="L13" s="205"/>
      <c r="M13" s="238">
        <f>MIN(K13,L13)*1/2</f>
        <v>0</v>
      </c>
      <c r="N13" s="21"/>
      <c r="O13" s="73"/>
      <c r="P13" s="63"/>
    </row>
    <row r="14" spans="1:16" s="68" customFormat="1" ht="15" customHeight="1">
      <c r="B14" s="198" t="s">
        <v>189</v>
      </c>
      <c r="C14" s="69"/>
      <c r="D14" s="69" t="s">
        <v>207</v>
      </c>
      <c r="E14" s="62"/>
      <c r="F14" s="20"/>
      <c r="G14" s="20"/>
      <c r="H14" s="20"/>
      <c r="I14" s="197"/>
      <c r="J14" s="197"/>
      <c r="K14" s="66"/>
      <c r="L14" s="205"/>
      <c r="M14" s="238">
        <f>MIN(K14,L14)*1/2</f>
        <v>0</v>
      </c>
      <c r="N14" s="21"/>
      <c r="O14" s="73"/>
      <c r="P14" s="63"/>
    </row>
    <row r="15" spans="1:16" s="68" customFormat="1" ht="15" customHeight="1">
      <c r="B15" s="198" t="s">
        <v>189</v>
      </c>
      <c r="C15" s="69"/>
      <c r="D15" s="69" t="s">
        <v>207</v>
      </c>
      <c r="E15" s="62"/>
      <c r="F15" s="20"/>
      <c r="G15" s="20"/>
      <c r="H15" s="20"/>
      <c r="I15" s="197"/>
      <c r="J15" s="197"/>
      <c r="K15" s="66"/>
      <c r="L15" s="205"/>
      <c r="M15" s="238">
        <f t="shared" ref="M15:M22" si="0">MIN(K15,L15)*1/2</f>
        <v>0</v>
      </c>
      <c r="N15" s="21"/>
      <c r="O15" s="73"/>
      <c r="P15" s="63"/>
    </row>
    <row r="16" spans="1:16" s="68" customFormat="1" ht="15" customHeight="1">
      <c r="B16" s="198" t="s">
        <v>189</v>
      </c>
      <c r="C16" s="69"/>
      <c r="D16" s="69" t="s">
        <v>207</v>
      </c>
      <c r="E16" s="62"/>
      <c r="F16" s="20"/>
      <c r="G16" s="20"/>
      <c r="H16" s="20"/>
      <c r="I16" s="197"/>
      <c r="J16" s="197"/>
      <c r="K16" s="66"/>
      <c r="L16" s="205"/>
      <c r="M16" s="238">
        <f>MIN(K16,L16)*1/2</f>
        <v>0</v>
      </c>
      <c r="N16" s="21"/>
      <c r="O16" s="73"/>
      <c r="P16" s="63"/>
    </row>
    <row r="17" spans="2:35" s="68" customFormat="1" ht="15" customHeight="1">
      <c r="B17" s="198" t="s">
        <v>189</v>
      </c>
      <c r="C17" s="69"/>
      <c r="D17" s="69" t="s">
        <v>207</v>
      </c>
      <c r="E17" s="62"/>
      <c r="F17" s="20"/>
      <c r="G17" s="20"/>
      <c r="H17" s="20"/>
      <c r="I17" s="197"/>
      <c r="J17" s="197"/>
      <c r="K17" s="66"/>
      <c r="L17" s="205"/>
      <c r="M17" s="238">
        <f t="shared" si="0"/>
        <v>0</v>
      </c>
      <c r="N17" s="21"/>
      <c r="O17" s="73"/>
      <c r="P17" s="63"/>
    </row>
    <row r="18" spans="2:35" s="68" customFormat="1" ht="15" customHeight="1">
      <c r="B18" s="198" t="s">
        <v>189</v>
      </c>
      <c r="C18" s="69"/>
      <c r="D18" s="69" t="s">
        <v>207</v>
      </c>
      <c r="E18" s="62"/>
      <c r="F18" s="20"/>
      <c r="G18" s="20"/>
      <c r="H18" s="20"/>
      <c r="I18" s="197"/>
      <c r="J18" s="197"/>
      <c r="K18" s="66"/>
      <c r="L18" s="205"/>
      <c r="M18" s="238">
        <f t="shared" si="0"/>
        <v>0</v>
      </c>
      <c r="N18" s="21"/>
      <c r="O18" s="73"/>
      <c r="P18" s="63"/>
    </row>
    <row r="19" spans="2:35" s="68" customFormat="1" ht="15" customHeight="1">
      <c r="B19" s="198" t="s">
        <v>189</v>
      </c>
      <c r="C19" s="69"/>
      <c r="D19" s="69" t="s">
        <v>207</v>
      </c>
      <c r="E19" s="62"/>
      <c r="F19" s="20"/>
      <c r="G19" s="20"/>
      <c r="H19" s="20"/>
      <c r="I19" s="197"/>
      <c r="J19" s="197"/>
      <c r="K19" s="66"/>
      <c r="L19" s="205"/>
      <c r="M19" s="238">
        <f t="shared" si="0"/>
        <v>0</v>
      </c>
      <c r="N19" s="21"/>
      <c r="O19" s="73"/>
      <c r="P19" s="63"/>
    </row>
    <row r="20" spans="2:35" s="68" customFormat="1" ht="15" customHeight="1">
      <c r="B20" s="198" t="s">
        <v>189</v>
      </c>
      <c r="C20" s="69"/>
      <c r="D20" s="69" t="s">
        <v>207</v>
      </c>
      <c r="E20" s="62"/>
      <c r="F20" s="20"/>
      <c r="G20" s="20"/>
      <c r="H20" s="20"/>
      <c r="I20" s="197"/>
      <c r="J20" s="197"/>
      <c r="K20" s="66"/>
      <c r="L20" s="205"/>
      <c r="M20" s="238">
        <f t="shared" si="0"/>
        <v>0</v>
      </c>
      <c r="N20" s="21"/>
      <c r="O20" s="73"/>
      <c r="P20" s="63"/>
    </row>
    <row r="21" spans="2:35" s="68" customFormat="1" ht="15" customHeight="1">
      <c r="B21" s="198" t="s">
        <v>189</v>
      </c>
      <c r="C21" s="69"/>
      <c r="D21" s="69" t="s">
        <v>207</v>
      </c>
      <c r="E21" s="62"/>
      <c r="F21" s="20"/>
      <c r="G21" s="20"/>
      <c r="H21" s="20"/>
      <c r="I21" s="197"/>
      <c r="J21" s="197"/>
      <c r="K21" s="66"/>
      <c r="L21" s="205"/>
      <c r="M21" s="238">
        <f t="shared" si="0"/>
        <v>0</v>
      </c>
      <c r="N21" s="21"/>
      <c r="O21" s="73"/>
      <c r="P21" s="63"/>
    </row>
    <row r="22" spans="2:35" s="68" customFormat="1" ht="15" customHeight="1">
      <c r="B22" s="198" t="s">
        <v>189</v>
      </c>
      <c r="C22" s="69"/>
      <c r="D22" s="69" t="s">
        <v>207</v>
      </c>
      <c r="E22" s="62"/>
      <c r="F22" s="20"/>
      <c r="G22" s="20"/>
      <c r="H22" s="20"/>
      <c r="I22" s="197"/>
      <c r="J22" s="197"/>
      <c r="K22" s="66"/>
      <c r="L22" s="205"/>
      <c r="M22" s="238">
        <f t="shared" si="0"/>
        <v>0</v>
      </c>
      <c r="N22" s="21"/>
      <c r="O22" s="73"/>
      <c r="P22" s="63"/>
    </row>
    <row r="23" spans="2:35" s="68" customFormat="1" ht="15" customHeight="1">
      <c r="B23" s="70" t="s">
        <v>194</v>
      </c>
      <c r="C23" s="71"/>
      <c r="D23" s="71"/>
      <c r="E23" s="71"/>
      <c r="F23" s="71"/>
      <c r="G23" s="71"/>
      <c r="H23" s="71"/>
      <c r="I23" s="71"/>
      <c r="J23" s="71"/>
      <c r="K23" s="72">
        <f>SUM(K13:K22)</f>
        <v>0</v>
      </c>
      <c r="L23" s="72">
        <f>SUM(L13:L22)</f>
        <v>0</v>
      </c>
      <c r="M23" s="72">
        <f>SUM(M13:M22)</f>
        <v>0</v>
      </c>
      <c r="N23" s="71"/>
      <c r="O23" s="71"/>
      <c r="P23" s="71"/>
    </row>
    <row r="25" spans="2:35">
      <c r="E25" s="2" t="s">
        <v>116</v>
      </c>
      <c r="F25" s="8"/>
      <c r="G25"/>
      <c r="H25"/>
      <c r="I25"/>
      <c r="J25"/>
      <c r="K25"/>
      <c r="L25"/>
      <c r="M25"/>
      <c r="N25"/>
      <c r="O25"/>
      <c r="P25"/>
      <c r="Q25"/>
      <c r="R25"/>
      <c r="S25"/>
      <c r="T25"/>
      <c r="U25"/>
      <c r="V25"/>
      <c r="W25"/>
      <c r="X25"/>
      <c r="Y25"/>
      <c r="Z25"/>
      <c r="AA25"/>
      <c r="AB25"/>
      <c r="AC25"/>
      <c r="AD25"/>
      <c r="AE25"/>
      <c r="AF25"/>
      <c r="AG25"/>
      <c r="AH25"/>
      <c r="AI25"/>
    </row>
    <row r="26" spans="2:35">
      <c r="E26" s="2" t="s">
        <v>274</v>
      </c>
      <c r="F26" s="8"/>
      <c r="G26"/>
      <c r="H26"/>
      <c r="I26"/>
      <c r="J26"/>
      <c r="K26"/>
      <c r="L26"/>
      <c r="M26"/>
      <c r="N26"/>
      <c r="O26"/>
      <c r="P26"/>
      <c r="Q26"/>
      <c r="R26"/>
      <c r="S26"/>
      <c r="T26"/>
      <c r="U26"/>
      <c r="V26"/>
      <c r="W26"/>
      <c r="X26"/>
      <c r="Y26"/>
      <c r="Z26"/>
      <c r="AA26"/>
      <c r="AB26"/>
      <c r="AC26"/>
      <c r="AD26"/>
      <c r="AE26"/>
      <c r="AF26"/>
      <c r="AG26"/>
      <c r="AH26"/>
      <c r="AI26"/>
    </row>
    <row r="27" spans="2:35">
      <c r="E27" s="2" t="s">
        <v>275</v>
      </c>
      <c r="F27" s="8"/>
      <c r="G27"/>
      <c r="H27"/>
      <c r="I27"/>
      <c r="J27"/>
      <c r="K27"/>
      <c r="L27"/>
      <c r="M27"/>
      <c r="N27"/>
      <c r="O27"/>
      <c r="P27"/>
      <c r="Q27"/>
      <c r="R27"/>
      <c r="S27"/>
      <c r="T27"/>
      <c r="U27"/>
      <c r="V27"/>
      <c r="W27"/>
      <c r="X27"/>
      <c r="Y27"/>
      <c r="Z27"/>
      <c r="AA27"/>
      <c r="AB27"/>
      <c r="AC27"/>
      <c r="AD27"/>
      <c r="AE27"/>
      <c r="AF27"/>
      <c r="AG27"/>
      <c r="AH27"/>
      <c r="AI27"/>
    </row>
    <row r="28" spans="2:35">
      <c r="E28" s="2" t="s">
        <v>276</v>
      </c>
      <c r="F28" s="8"/>
      <c r="G28"/>
      <c r="H28"/>
      <c r="I28"/>
      <c r="J28"/>
      <c r="K28"/>
      <c r="L28"/>
      <c r="M28"/>
      <c r="N28"/>
      <c r="O28"/>
      <c r="P28"/>
      <c r="Q28"/>
      <c r="R28"/>
      <c r="S28"/>
      <c r="T28"/>
      <c r="U28"/>
      <c r="V28"/>
      <c r="W28"/>
      <c r="X28"/>
      <c r="Y28"/>
      <c r="Z28"/>
      <c r="AA28"/>
      <c r="AB28"/>
      <c r="AC28"/>
      <c r="AD28"/>
      <c r="AE28"/>
      <c r="AF28"/>
      <c r="AG28"/>
      <c r="AH28"/>
      <c r="AI28"/>
    </row>
    <row r="29" spans="2:35">
      <c r="E29" s="2" t="s">
        <v>41</v>
      </c>
      <c r="F29" s="8"/>
      <c r="G29"/>
      <c r="H29"/>
      <c r="I29"/>
      <c r="J29"/>
      <c r="K29"/>
      <c r="L29"/>
      <c r="M29"/>
      <c r="N29"/>
      <c r="O29"/>
      <c r="P29"/>
      <c r="Q29"/>
      <c r="R29"/>
      <c r="S29"/>
      <c r="T29"/>
      <c r="U29"/>
      <c r="V29"/>
      <c r="W29"/>
      <c r="X29"/>
      <c r="Y29"/>
      <c r="Z29"/>
      <c r="AA29"/>
      <c r="AB29"/>
      <c r="AC29"/>
      <c r="AD29"/>
      <c r="AE29"/>
      <c r="AF29"/>
      <c r="AG29"/>
      <c r="AH29"/>
      <c r="AI29"/>
    </row>
    <row r="30" spans="2:35">
      <c r="E30" s="2" t="s">
        <v>115</v>
      </c>
      <c r="F30" s="8"/>
      <c r="G30"/>
      <c r="H30"/>
      <c r="I30"/>
      <c r="J30"/>
      <c r="K30"/>
      <c r="L30"/>
      <c r="M30"/>
      <c r="N30"/>
      <c r="O30"/>
      <c r="P30"/>
      <c r="Q30"/>
      <c r="R30"/>
      <c r="S30"/>
      <c r="T30"/>
      <c r="U30"/>
      <c r="V30"/>
      <c r="W30"/>
      <c r="X30"/>
      <c r="Y30"/>
      <c r="Z30"/>
      <c r="AA30"/>
      <c r="AB30"/>
      <c r="AC30"/>
      <c r="AD30"/>
      <c r="AE30"/>
      <c r="AF30"/>
      <c r="AG30"/>
      <c r="AH30"/>
      <c r="AI30"/>
    </row>
    <row r="31" spans="2:35">
      <c r="E31" s="3" t="s">
        <v>117</v>
      </c>
      <c r="F31" s="8"/>
      <c r="G31"/>
      <c r="H31"/>
      <c r="I31"/>
      <c r="J31"/>
      <c r="K31"/>
      <c r="L31"/>
      <c r="M31"/>
      <c r="N31"/>
      <c r="O31"/>
      <c r="P31"/>
      <c r="Q31"/>
      <c r="R31"/>
      <c r="S31"/>
      <c r="T31"/>
      <c r="U31"/>
      <c r="V31"/>
      <c r="W31"/>
      <c r="X31"/>
      <c r="Y31"/>
      <c r="Z31"/>
      <c r="AA31"/>
      <c r="AB31"/>
      <c r="AC31"/>
      <c r="AD31"/>
      <c r="AE31"/>
      <c r="AF31"/>
      <c r="AG31"/>
      <c r="AH31"/>
      <c r="AI31"/>
    </row>
    <row r="32" spans="2:35">
      <c r="E32" s="2" t="s">
        <v>277</v>
      </c>
      <c r="F32" s="8"/>
      <c r="G32"/>
      <c r="H32"/>
      <c r="I32"/>
      <c r="J32"/>
      <c r="K32"/>
      <c r="L32"/>
      <c r="M32"/>
      <c r="N32"/>
      <c r="O32"/>
      <c r="P32"/>
      <c r="Q32"/>
      <c r="R32"/>
      <c r="S32"/>
      <c r="T32"/>
      <c r="U32"/>
      <c r="V32"/>
      <c r="W32"/>
      <c r="X32"/>
      <c r="Y32"/>
      <c r="Z32"/>
      <c r="AA32"/>
      <c r="AB32"/>
      <c r="AC32"/>
      <c r="AD32"/>
      <c r="AE32"/>
      <c r="AF32"/>
      <c r="AG32"/>
      <c r="AH32"/>
      <c r="AI32"/>
    </row>
    <row r="33" spans="5:35">
      <c r="E33" s="2" t="s">
        <v>278</v>
      </c>
      <c r="F33" s="8"/>
      <c r="G33"/>
      <c r="H33"/>
      <c r="I33"/>
      <c r="J33"/>
      <c r="K33"/>
      <c r="L33"/>
      <c r="M33"/>
      <c r="N33"/>
      <c r="O33"/>
      <c r="P33"/>
      <c r="Q33"/>
      <c r="R33"/>
      <c r="S33"/>
      <c r="T33"/>
      <c r="U33"/>
      <c r="V33"/>
      <c r="W33"/>
      <c r="X33"/>
      <c r="Y33"/>
      <c r="Z33"/>
      <c r="AA33"/>
      <c r="AB33"/>
      <c r="AC33"/>
      <c r="AD33"/>
      <c r="AE33"/>
      <c r="AF33"/>
      <c r="AG33"/>
      <c r="AH33"/>
      <c r="AI33"/>
    </row>
    <row r="34" spans="5:35">
      <c r="E34" s="2" t="s">
        <v>279</v>
      </c>
      <c r="F34" s="8"/>
      <c r="G34"/>
      <c r="H34"/>
      <c r="I34"/>
      <c r="J34"/>
      <c r="K34"/>
      <c r="L34"/>
      <c r="M34"/>
      <c r="N34"/>
      <c r="O34"/>
      <c r="P34"/>
      <c r="Q34"/>
      <c r="R34"/>
      <c r="S34"/>
      <c r="T34"/>
      <c r="U34"/>
      <c r="V34"/>
      <c r="W34"/>
      <c r="X34"/>
      <c r="Y34"/>
      <c r="Z34"/>
      <c r="AA34"/>
      <c r="AB34"/>
      <c r="AC34"/>
      <c r="AD34"/>
      <c r="AE34"/>
      <c r="AF34"/>
      <c r="AG34"/>
      <c r="AH34"/>
      <c r="AI34"/>
    </row>
    <row r="35" spans="5:35">
      <c r="E35" s="2" t="s">
        <v>10</v>
      </c>
      <c r="F35" s="8"/>
      <c r="G35"/>
      <c r="H35"/>
      <c r="I35"/>
      <c r="J35"/>
      <c r="K35"/>
      <c r="L35"/>
      <c r="M35"/>
      <c r="N35"/>
      <c r="O35"/>
      <c r="P35"/>
      <c r="Q35"/>
      <c r="R35"/>
      <c r="S35"/>
      <c r="T35"/>
      <c r="U35"/>
      <c r="V35"/>
      <c r="W35"/>
      <c r="X35"/>
      <c r="Y35"/>
      <c r="Z35"/>
      <c r="AA35"/>
      <c r="AB35"/>
      <c r="AC35"/>
      <c r="AD35"/>
      <c r="AE35"/>
      <c r="AF35"/>
      <c r="AG35"/>
      <c r="AH35"/>
      <c r="AI35"/>
    </row>
    <row r="36" spans="5:35">
      <c r="E36" s="2" t="s">
        <v>11</v>
      </c>
      <c r="F36" s="8"/>
      <c r="G36"/>
      <c r="H36"/>
      <c r="I36"/>
      <c r="J36"/>
      <c r="K36"/>
      <c r="L36"/>
      <c r="M36"/>
      <c r="N36"/>
      <c r="O36"/>
      <c r="P36"/>
      <c r="Q36"/>
      <c r="R36"/>
      <c r="S36"/>
      <c r="T36"/>
      <c r="U36"/>
      <c r="V36"/>
      <c r="W36"/>
      <c r="X36"/>
      <c r="Y36"/>
      <c r="Z36"/>
      <c r="AA36"/>
      <c r="AB36"/>
      <c r="AC36"/>
      <c r="AD36"/>
      <c r="AE36"/>
      <c r="AF36"/>
      <c r="AG36"/>
      <c r="AH36"/>
      <c r="AI36"/>
    </row>
    <row r="37" spans="5:35">
      <c r="E37" s="2" t="s">
        <v>17</v>
      </c>
      <c r="F37" s="8"/>
      <c r="G37"/>
      <c r="H37"/>
      <c r="I37"/>
      <c r="J37"/>
      <c r="K37"/>
      <c r="L37"/>
      <c r="M37"/>
      <c r="N37"/>
      <c r="O37"/>
      <c r="P37"/>
      <c r="Q37"/>
      <c r="R37"/>
      <c r="S37"/>
      <c r="T37"/>
      <c r="U37"/>
      <c r="V37"/>
      <c r="W37"/>
      <c r="X37"/>
      <c r="Y37"/>
      <c r="Z37"/>
      <c r="AA37"/>
      <c r="AB37"/>
      <c r="AC37"/>
      <c r="AD37"/>
      <c r="AE37"/>
      <c r="AF37"/>
      <c r="AG37"/>
      <c r="AH37"/>
      <c r="AI37"/>
    </row>
    <row r="38" spans="5:35">
      <c r="E38" s="2" t="s">
        <v>280</v>
      </c>
      <c r="F38" s="8"/>
      <c r="G38"/>
      <c r="H38"/>
      <c r="I38"/>
      <c r="J38"/>
      <c r="K38"/>
      <c r="L38"/>
      <c r="M38"/>
      <c r="N38"/>
      <c r="O38"/>
      <c r="P38"/>
      <c r="Q38"/>
      <c r="R38"/>
      <c r="S38"/>
      <c r="T38"/>
      <c r="U38"/>
      <c r="V38"/>
      <c r="W38"/>
      <c r="X38"/>
      <c r="Y38"/>
      <c r="Z38"/>
      <c r="AA38"/>
      <c r="AB38"/>
      <c r="AC38"/>
      <c r="AD38"/>
      <c r="AE38"/>
      <c r="AF38"/>
      <c r="AG38"/>
      <c r="AH38"/>
      <c r="AI38"/>
    </row>
    <row r="39" spans="5:35">
      <c r="E39" s="2" t="s">
        <v>281</v>
      </c>
      <c r="F39" s="8"/>
      <c r="G39"/>
      <c r="H39"/>
      <c r="I39"/>
      <c r="J39"/>
      <c r="K39"/>
      <c r="L39"/>
      <c r="M39"/>
      <c r="N39"/>
      <c r="O39"/>
      <c r="P39"/>
      <c r="Q39"/>
      <c r="R39"/>
      <c r="S39"/>
      <c r="T39"/>
      <c r="U39"/>
      <c r="V39"/>
      <c r="W39"/>
      <c r="X39"/>
      <c r="Y39"/>
      <c r="Z39"/>
      <c r="AA39"/>
      <c r="AB39"/>
      <c r="AC39"/>
      <c r="AD39"/>
      <c r="AE39"/>
      <c r="AF39"/>
      <c r="AG39"/>
      <c r="AH39"/>
      <c r="AI39"/>
    </row>
    <row r="40" spans="5:35">
      <c r="E40" s="2" t="s">
        <v>282</v>
      </c>
      <c r="F40" s="8"/>
      <c r="G40"/>
      <c r="H40"/>
      <c r="I40"/>
      <c r="J40"/>
      <c r="K40"/>
      <c r="L40"/>
      <c r="M40"/>
      <c r="N40"/>
      <c r="O40"/>
      <c r="P40"/>
      <c r="Q40"/>
      <c r="R40"/>
      <c r="S40"/>
      <c r="T40"/>
      <c r="U40"/>
      <c r="V40"/>
      <c r="W40"/>
      <c r="X40"/>
      <c r="Y40"/>
      <c r="Z40"/>
      <c r="AA40"/>
      <c r="AB40"/>
      <c r="AC40"/>
      <c r="AD40"/>
      <c r="AE40"/>
      <c r="AF40"/>
      <c r="AG40"/>
      <c r="AH40"/>
      <c r="AI40"/>
    </row>
    <row r="41" spans="5:35">
      <c r="E41" s="2" t="s">
        <v>114</v>
      </c>
      <c r="F41" s="8"/>
      <c r="G41"/>
      <c r="H41"/>
      <c r="I41"/>
      <c r="J41"/>
      <c r="K41"/>
      <c r="L41"/>
      <c r="M41"/>
      <c r="N41"/>
      <c r="O41"/>
      <c r="P41"/>
      <c r="Q41"/>
      <c r="R41"/>
      <c r="S41"/>
      <c r="T41"/>
      <c r="U41"/>
      <c r="V41"/>
      <c r="W41"/>
      <c r="X41"/>
      <c r="Y41"/>
      <c r="Z41"/>
      <c r="AA41"/>
      <c r="AB41"/>
      <c r="AC41"/>
      <c r="AD41"/>
      <c r="AE41"/>
      <c r="AF41"/>
      <c r="AG41"/>
      <c r="AH41"/>
      <c r="AI41"/>
    </row>
    <row r="42" spans="5:35">
      <c r="E42" s="2" t="s">
        <v>283</v>
      </c>
      <c r="F42"/>
      <c r="G42"/>
      <c r="H42"/>
      <c r="I42"/>
      <c r="J42"/>
      <c r="K42"/>
      <c r="L42"/>
      <c r="M42"/>
      <c r="N42"/>
      <c r="O42"/>
      <c r="P42"/>
      <c r="Q42"/>
      <c r="R42"/>
      <c r="S42"/>
      <c r="T42"/>
      <c r="U42"/>
      <c r="V42"/>
      <c r="W42"/>
      <c r="X42"/>
      <c r="Y42"/>
      <c r="Z42"/>
      <c r="AA42"/>
      <c r="AB42"/>
      <c r="AC42"/>
      <c r="AD42"/>
      <c r="AE42"/>
      <c r="AF42"/>
      <c r="AG42"/>
      <c r="AH42"/>
      <c r="AI42"/>
    </row>
    <row r="43" spans="5:35">
      <c r="E43" s="3" t="s">
        <v>284</v>
      </c>
      <c r="F43"/>
      <c r="G43"/>
      <c r="H43"/>
      <c r="I43"/>
      <c r="J43"/>
      <c r="K43"/>
      <c r="L43"/>
      <c r="M43"/>
      <c r="N43"/>
      <c r="O43"/>
      <c r="P43"/>
      <c r="Q43"/>
      <c r="R43"/>
      <c r="S43"/>
      <c r="T43"/>
      <c r="U43"/>
      <c r="V43"/>
      <c r="W43"/>
      <c r="X43"/>
      <c r="Y43"/>
      <c r="Z43"/>
      <c r="AA43"/>
      <c r="AB43"/>
      <c r="AC43"/>
      <c r="AD43"/>
      <c r="AE43"/>
      <c r="AF43"/>
      <c r="AG43"/>
      <c r="AH43"/>
      <c r="AI43"/>
    </row>
    <row r="44" spans="5:35">
      <c r="E44" s="3" t="s">
        <v>285</v>
      </c>
      <c r="F44"/>
      <c r="G44"/>
      <c r="H44"/>
      <c r="I44"/>
      <c r="J44"/>
      <c r="K44"/>
      <c r="L44"/>
      <c r="M44"/>
      <c r="N44"/>
      <c r="O44"/>
      <c r="P44"/>
      <c r="Q44"/>
      <c r="R44"/>
      <c r="S44"/>
      <c r="T44"/>
      <c r="U44"/>
      <c r="V44"/>
      <c r="W44"/>
      <c r="X44"/>
      <c r="Y44"/>
      <c r="Z44"/>
      <c r="AA44"/>
      <c r="AB44"/>
      <c r="AC44"/>
      <c r="AD44"/>
      <c r="AE44"/>
      <c r="AF44"/>
      <c r="AG44"/>
      <c r="AH44"/>
      <c r="AI44"/>
    </row>
    <row r="45" spans="5:35">
      <c r="E45" s="3" t="s">
        <v>286</v>
      </c>
      <c r="F45"/>
      <c r="G45"/>
      <c r="H45"/>
      <c r="I45"/>
      <c r="J45"/>
      <c r="K45"/>
      <c r="L45"/>
      <c r="M45"/>
      <c r="N45"/>
      <c r="O45"/>
      <c r="P45"/>
      <c r="Q45"/>
      <c r="R45"/>
      <c r="S45"/>
      <c r="T45"/>
      <c r="U45"/>
      <c r="V45"/>
      <c r="W45"/>
      <c r="X45"/>
      <c r="Y45"/>
      <c r="Z45"/>
      <c r="AA45"/>
      <c r="AB45"/>
      <c r="AC45"/>
      <c r="AD45"/>
      <c r="AE45"/>
      <c r="AF45"/>
      <c r="AG45"/>
      <c r="AH45"/>
      <c r="AI45"/>
    </row>
    <row r="46" spans="5:35">
      <c r="E46" s="3" t="s">
        <v>287</v>
      </c>
      <c r="F46"/>
      <c r="G46"/>
      <c r="H46"/>
      <c r="I46"/>
      <c r="J46"/>
      <c r="K46"/>
      <c r="L46"/>
      <c r="M46"/>
      <c r="N46"/>
      <c r="O46"/>
      <c r="P46"/>
      <c r="Q46"/>
      <c r="R46"/>
      <c r="S46"/>
      <c r="T46"/>
      <c r="U46"/>
      <c r="V46"/>
      <c r="W46"/>
      <c r="X46"/>
      <c r="Y46"/>
      <c r="Z46"/>
      <c r="AA46"/>
      <c r="AB46"/>
      <c r="AC46"/>
      <c r="AD46"/>
      <c r="AE46"/>
      <c r="AF46"/>
      <c r="AG46"/>
      <c r="AH46"/>
      <c r="AI46"/>
    </row>
    <row r="47" spans="5:35">
      <c r="E47" s="3" t="s">
        <v>288</v>
      </c>
      <c r="F47"/>
      <c r="G47"/>
      <c r="H47"/>
      <c r="I47"/>
      <c r="J47"/>
      <c r="K47"/>
      <c r="L47"/>
      <c r="M47"/>
      <c r="N47"/>
      <c r="O47"/>
      <c r="P47"/>
      <c r="Q47"/>
      <c r="R47"/>
      <c r="S47"/>
      <c r="T47"/>
      <c r="U47"/>
      <c r="V47"/>
      <c r="W47"/>
      <c r="X47"/>
      <c r="Y47"/>
      <c r="Z47"/>
      <c r="AA47"/>
      <c r="AB47"/>
      <c r="AC47"/>
      <c r="AD47"/>
      <c r="AE47"/>
      <c r="AF47"/>
      <c r="AG47"/>
      <c r="AH47"/>
      <c r="AI47"/>
    </row>
  </sheetData>
  <autoFilter ref="D11:P11"/>
  <phoneticPr fontId="1"/>
  <dataValidations count="2">
    <dataValidation type="list" allowBlank="1" showInputMessage="1" showErrorMessage="1" sqref="O12:O22">
      <formula1>"◎,○,☆"</formula1>
    </dataValidation>
    <dataValidation type="list" allowBlank="1" showInputMessage="1" showErrorMessage="1" sqref="E12:E22">
      <formula1>$E$25:$E$47</formula1>
    </dataValidation>
  </dataValidations>
  <printOptions horizontalCentered="1"/>
  <pageMargins left="0.55118110236220474" right="0.23622047244094491" top="0.74803149606299213" bottom="0.59055118110236227" header="0.31496062992125984" footer="0.31496062992125984"/>
  <pageSetup paperSize="8" scale="94" orientation="landscape" cellComments="asDisplayed"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市町村リスト!$B$3:$B$35</xm:f>
          </x14:formula1>
          <xm:sqref>C12:C22</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15</vt:i4>
      </vt:variant>
    </vt:vector>
  </HeadingPairs>
  <TitlesOfParts>
    <vt:vector size="30" baseType="lpstr">
      <vt:lpstr>集計表</vt:lpstr>
      <vt:lpstr>地密整備（様式１－１）</vt:lpstr>
      <vt:lpstr>大規模修繕（様式１－２）</vt:lpstr>
      <vt:lpstr>レッドゾーン（様式１－３）</vt:lpstr>
      <vt:lpstr>イエローゾーン（様式１－４）</vt:lpstr>
      <vt:lpstr>開設準備（様式２－１）</vt:lpstr>
      <vt:lpstr>大規模修繕ロボット・ＩＣＴ導入（様式２－２）</vt:lpstr>
      <vt:lpstr>介護予防拠点（様式２－３）</vt:lpstr>
      <vt:lpstr>定期借地権（様式３）</vt:lpstr>
      <vt:lpstr>ユニット化改修等（様式４－１）</vt:lpstr>
      <vt:lpstr>看取り（様式４－２）</vt:lpstr>
      <vt:lpstr>共生型（様式４－３）</vt:lpstr>
      <vt:lpstr>民有地マッチング（様式５）</vt:lpstr>
      <vt:lpstr>宿舎施設整備（様式６）</vt:lpstr>
      <vt:lpstr>市町村リスト</vt:lpstr>
      <vt:lpstr>'イエローゾーン（様式１－４）'!Print_Area</vt:lpstr>
      <vt:lpstr>'ユニット化改修等（様式４－１）'!Print_Area</vt:lpstr>
      <vt:lpstr>'レッドゾーン（様式１－３）'!Print_Area</vt:lpstr>
      <vt:lpstr>'介護予防拠点（様式２－３）'!Print_Area</vt:lpstr>
      <vt:lpstr>'開設準備（様式２－１）'!Print_Area</vt:lpstr>
      <vt:lpstr>'看取り（様式４－２）'!Print_Area</vt:lpstr>
      <vt:lpstr>'共生型（様式４－３）'!Print_Area</vt:lpstr>
      <vt:lpstr>集計表!Print_Area</vt:lpstr>
      <vt:lpstr>'宿舎施設整備（様式６）'!Print_Area</vt:lpstr>
      <vt:lpstr>'大規模修繕（様式１－２）'!Print_Area</vt:lpstr>
      <vt:lpstr>'大規模修繕ロボット・ＩＣＴ導入（様式２－２）'!Print_Area</vt:lpstr>
      <vt:lpstr>'地密整備（様式１－１）'!Print_Area</vt:lpstr>
      <vt:lpstr>'定期借地権（様式３）'!Print_Area</vt:lpstr>
      <vt:lpstr>'民有地マッチング（様式５）'!Print_Area</vt:lpstr>
      <vt:lpstr>'大規模修繕ロボット・ＩＣＴ導入（様式２－２）'!Print_Titles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林　雄大</cp:lastModifiedBy>
  <cp:lastPrinted>2024-05-23T01:48:22Z</cp:lastPrinted>
  <dcterms:created xsi:type="dcterms:W3CDTF">2015-07-14T02:18:16Z</dcterms:created>
  <dcterms:modified xsi:type="dcterms:W3CDTF">2024-05-29T07:18:31Z</dcterms:modified>
</cp:coreProperties>
</file>