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<sst xmlns="http://schemas.openxmlformats.org/spreadsheetml/2006/main" count="11528" uniqueCount="2433">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</sst>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076653" y="498988"/>
          <a:ext cx="5566251" cy="1355785"/>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2500" y="380714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2500" y="409702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2500" y="33572450"/>
              <a:ext cx="1651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2500" y="39738300"/>
              <a:ext cx="1651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2500" y="13785850"/>
              <a:ext cx="1651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2500" y="40006287"/>
              <a:ext cx="165100" cy="9639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2500" y="33458150"/>
              <a:ext cx="165100"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2500" y="23075900"/>
              <a:ext cx="165100"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2500" y="2598420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8350" y="29095700"/>
              <a:ext cx="165100" cy="27158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31943" y="181309"/>
          <a:ext cx="4163945"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2500" y="40970200"/>
              <a:ext cx="1651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4150" y="43770550"/>
              <a:ext cx="19685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4150" y="43770550"/>
              <a:ext cx="19685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84540" y="164576"/>
          <a:ext cx="6331385" cy="355334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49999999999999" customHeight="1"/>
  <cols>
    <col min="1" max="1" width="4.6328125" style="175" customWidth="1"/>
    <col min="2" max="2" width="11" style="175" customWidth="1"/>
    <col min="3" max="22" width="2.6328125" style="175" customWidth="1"/>
    <col min="23" max="23" width="12.6328125" style="175" customWidth="1"/>
    <col min="24" max="24" width="25" style="175" customWidth="1"/>
    <col min="25" max="25" width="22.453125" style="175" customWidth="1"/>
    <col min="26" max="28" width="21.90625" style="175" customWidth="1"/>
    <col min="29" max="29" width="14.6328125" style="175" bestFit="1" customWidth="1"/>
    <col min="30" max="30" width="4.6328125" style="175" customWidth="1"/>
    <col min="31" max="31" width="9" style="175" hidden="1" customWidth="1"/>
    <col min="32" max="33" width="9" style="175" customWidth="1"/>
    <col min="34" max="16384" width="9" style="175"/>
  </cols>
  <sheetData>
    <row r="1" spans="1:29" ht="20.149999999999999" customHeight="1">
      <c r="A1" s="435" t="s">
        <v>2415</v>
      </c>
    </row>
    <row r="2" spans="1:29" ht="9" customHeight="1">
      <c r="A2" s="392"/>
    </row>
    <row r="3" spans="1:29" ht="20.149999999999999"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2429</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49999999999999"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49999999999999"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49999999999999"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49999999999999"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49999999999999"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49999999999999"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49999999999999"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49999999999999"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49999999999999"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49999999999999"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49999999999999"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49999999999999"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49999999999999"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49999999999999"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49999999999999"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49999999999999"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49999999999999"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49999999999999"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49999999999999"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49999999999999"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49999999999999"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49999999999999"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49999999999999"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49999999999999"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49999999999999"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
  <cols>
    <col min="1" max="1" width="2.08984375" style="175" customWidth="1"/>
    <col min="2" max="2" width="3.08984375" style="175" customWidth="1"/>
    <col min="3" max="7" width="2.6328125" style="175" customWidth="1"/>
    <col min="8" max="36" width="2.453125" style="175" customWidth="1"/>
    <col min="37" max="37" width="2.90625" style="175" customWidth="1"/>
    <col min="38" max="38" width="2.453125" style="175" customWidth="1"/>
    <col min="39" max="39" width="6.90625" style="175" customWidth="1"/>
    <col min="40" max="43" width="5.36328125" style="175" customWidth="1"/>
    <col min="44" max="44" width="7.36328125" style="175" customWidth="1"/>
    <col min="45" max="48" width="5.36328125" style="175" customWidth="1"/>
    <col min="49" max="51" width="5.453125" style="175" customWidth="1"/>
    <col min="52" max="52" width="5.90625" style="175" customWidth="1"/>
    <col min="53" max="53" width="6" style="175" customWidth="1"/>
    <col min="54" max="54" width="5.6328125" style="175" customWidth="1"/>
    <col min="55" max="63" width="4.0898437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2117</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2244</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2225</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88" t="s">
        <v>2243</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88" t="s">
        <v>2241</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2277</v>
      </c>
      <c r="AN20" s="1103"/>
      <c r="AO20" s="1103"/>
      <c r="AP20" s="1103"/>
      <c r="AQ20" s="1103"/>
      <c r="AR20" s="1103"/>
      <c r="AS20" s="1103"/>
      <c r="AT20" s="1103"/>
      <c r="AU20" s="1103"/>
      <c r="AV20" s="1103"/>
      <c r="AW20" s="1103"/>
      <c r="AX20" s="1103"/>
      <c r="AY20" s="1104"/>
    </row>
    <row r="21" spans="1:51" ht="28.5" customHeight="1" thickBot="1">
      <c r="A21" s="172"/>
      <c r="B21" s="201" t="s">
        <v>9</v>
      </c>
      <c r="C21" s="788" t="s">
        <v>2313</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252</v>
      </c>
      <c r="Y21" s="838" t="str">
        <f>IFERROR(IF(Q22&gt;=Q21,"○","×"),"")</f>
        <v>○</v>
      </c>
      <c r="Z21" s="172"/>
      <c r="AA21" s="172"/>
      <c r="AB21" s="172"/>
      <c r="AC21" s="172"/>
      <c r="AD21" s="172"/>
      <c r="AE21" s="172"/>
      <c r="AF21" s="172"/>
      <c r="AG21" s="172"/>
      <c r="AH21" s="172"/>
      <c r="AI21" s="172"/>
      <c r="AJ21" s="172"/>
      <c r="AK21" s="172"/>
      <c r="AL21" s="172"/>
      <c r="AM21" s="792" t="s">
        <v>2390</v>
      </c>
      <c r="AN21" s="790"/>
      <c r="AO21" s="790"/>
      <c r="AP21" s="790"/>
      <c r="AQ21" s="790"/>
      <c r="AR21" s="790"/>
      <c r="AS21" s="790"/>
      <c r="AT21" s="790"/>
      <c r="AU21" s="790"/>
      <c r="AV21" s="790"/>
      <c r="AW21" s="790"/>
      <c r="AX21" s="790"/>
      <c r="AY21" s="791"/>
    </row>
    <row r="22" spans="1:51" ht="30" customHeight="1" thickBot="1">
      <c r="A22" s="172"/>
      <c r="B22" s="201" t="s">
        <v>98</v>
      </c>
      <c r="C22" s="788" t="s">
        <v>2247</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252</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2245</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88" t="s">
        <v>2312</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2236</v>
      </c>
      <c r="AA25" s="838" t="str">
        <f>IFERROR(IF(Y25="△",IF(Q28&gt;=Q25,"○","×"),""),"")</f>
        <v>○</v>
      </c>
      <c r="AB25" s="172"/>
      <c r="AC25" s="172"/>
      <c r="AD25" s="172"/>
      <c r="AE25" s="172"/>
      <c r="AF25" s="172"/>
      <c r="AG25" s="172"/>
      <c r="AH25" s="172"/>
      <c r="AI25" s="172"/>
      <c r="AJ25" s="172"/>
      <c r="AK25" s="172"/>
      <c r="AL25" s="172"/>
    </row>
    <row r="26" spans="1:51" ht="37.5" customHeight="1" thickBot="1">
      <c r="A26" s="172"/>
      <c r="B26" s="201" t="s">
        <v>2235</v>
      </c>
      <c r="C26" s="788" t="s">
        <v>2338</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2237</v>
      </c>
      <c r="C27" s="788" t="s">
        <v>2280</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2425</v>
      </c>
      <c r="AN27" s="794"/>
      <c r="AO27" s="794"/>
      <c r="AP27" s="794"/>
      <c r="AQ27" s="794"/>
      <c r="AR27" s="794"/>
      <c r="AS27" s="794"/>
      <c r="AT27" s="794"/>
      <c r="AU27" s="794"/>
      <c r="AV27" s="794"/>
      <c r="AW27" s="794"/>
      <c r="AX27" s="794"/>
      <c r="AY27" s="795"/>
    </row>
    <row r="28" spans="1:51" ht="16.5" customHeight="1" thickBot="1">
      <c r="A28" s="172"/>
      <c r="B28" s="201" t="s">
        <v>2246</v>
      </c>
      <c r="C28" s="788" t="s">
        <v>2311</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2236</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2278</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2281</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2279</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2392</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2263</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2289</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278</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2391</v>
      </c>
      <c r="AN42" s="790"/>
      <c r="AO42" s="790"/>
      <c r="AP42" s="790"/>
      <c r="AQ42" s="790"/>
      <c r="AR42" s="790"/>
      <c r="AS42" s="790"/>
      <c r="AT42" s="790"/>
      <c r="AU42" s="790"/>
      <c r="AV42" s="790"/>
      <c r="AW42" s="790"/>
      <c r="AX42" s="790"/>
      <c r="AY42" s="791"/>
    </row>
    <row r="43" spans="1:51" ht="21.75" customHeight="1" thickBot="1">
      <c r="A43" s="172"/>
      <c r="B43" s="1164" t="s">
        <v>257</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258</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2271</v>
      </c>
      <c r="AN44" s="790"/>
      <c r="AO44" s="790"/>
      <c r="AP44" s="790"/>
      <c r="AQ44" s="790"/>
      <c r="AR44" s="790"/>
      <c r="AS44" s="790"/>
      <c r="AT44" s="790"/>
      <c r="AU44" s="790"/>
      <c r="AV44" s="790"/>
      <c r="AW44" s="790"/>
      <c r="AX44" s="790"/>
      <c r="AY44" s="791"/>
    </row>
    <row r="45" spans="1:51" s="183" customFormat="1" ht="18.75" customHeight="1" thickBot="1">
      <c r="A45" s="182"/>
      <c r="B45" s="1008" t="s">
        <v>259</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2271</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2124</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2323</v>
      </c>
      <c r="AR49" s="170" t="b">
        <v>0</v>
      </c>
      <c r="AS49" s="799" t="s">
        <v>2324</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2318</v>
      </c>
      <c r="AO50" s="799"/>
      <c r="AP50" s="799"/>
      <c r="AR50" s="170" t="b">
        <v>1</v>
      </c>
      <c r="AS50" s="799" t="s">
        <v>2325</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2319</v>
      </c>
      <c r="AO51" s="799"/>
      <c r="AP51" s="799"/>
      <c r="AR51" s="170" t="b">
        <v>0</v>
      </c>
      <c r="AS51" s="799" t="s">
        <v>2322</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2320</v>
      </c>
      <c r="AO52" s="799"/>
      <c r="AP52" s="799"/>
      <c r="AR52" s="170" t="b">
        <v>1</v>
      </c>
      <c r="AS52" s="799" t="s">
        <v>2326</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2321</v>
      </c>
      <c r="AO53" s="799"/>
      <c r="AP53" s="799"/>
      <c r="AQ53" s="175"/>
      <c r="AR53" s="170" t="b">
        <v>0</v>
      </c>
      <c r="AS53" s="799" t="s">
        <v>2327</v>
      </c>
      <c r="AT53" s="799"/>
      <c r="AV53" s="175"/>
      <c r="BC53" s="175"/>
    </row>
    <row r="54" spans="1:55" ht="18.75" customHeight="1">
      <c r="A54" s="172"/>
      <c r="B54" s="1011"/>
      <c r="C54" s="1012"/>
      <c r="D54" s="1012"/>
      <c r="E54" s="1012"/>
      <c r="F54" s="235" t="s">
        <v>86</v>
      </c>
      <c r="G54" s="236"/>
      <c r="H54" s="236"/>
      <c r="I54" s="236"/>
      <c r="J54" s="236"/>
      <c r="K54" s="236"/>
      <c r="L54" s="236"/>
      <c r="M54" s="1013" t="s">
        <v>276</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2322</v>
      </c>
      <c r="AO54" s="799"/>
      <c r="AP54" s="799"/>
      <c r="AR54" s="170" t="b">
        <v>1</v>
      </c>
      <c r="AS54" s="799" t="s">
        <v>2328</v>
      </c>
      <c r="AT54" s="799"/>
    </row>
    <row r="55" spans="1:55" ht="24.75" customHeight="1">
      <c r="A55" s="172"/>
      <c r="B55" s="1065" t="s">
        <v>262</v>
      </c>
      <c r="C55" s="1066"/>
      <c r="D55" s="1066"/>
      <c r="E55" s="1067"/>
      <c r="F55" s="867"/>
      <c r="G55" s="869" t="s">
        <v>260</v>
      </c>
      <c r="H55" s="870"/>
      <c r="I55" s="871"/>
      <c r="J55" s="869" t="s">
        <v>261</v>
      </c>
      <c r="K55" s="870"/>
      <c r="L55" s="870"/>
      <c r="M55" s="1059"/>
      <c r="N55" s="1061" t="s">
        <v>2408</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2143</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2315</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2194</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2316</v>
      </c>
      <c r="AN60" s="794"/>
      <c r="AO60" s="794"/>
      <c r="AP60" s="794"/>
      <c r="AQ60" s="794"/>
      <c r="AR60" s="794"/>
      <c r="AS60" s="794"/>
      <c r="AT60" s="794"/>
      <c r="AU60" s="794"/>
      <c r="AV60" s="794"/>
      <c r="AW60" s="794"/>
      <c r="AX60" s="794"/>
      <c r="AY60" s="795"/>
    </row>
    <row r="61" spans="1:55" ht="27" customHeight="1" thickBot="1">
      <c r="A61" s="172"/>
      <c r="B61" s="242" t="s">
        <v>9</v>
      </c>
      <c r="C61" s="1201" t="s">
        <v>2123</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2398</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2369</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277</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2335</v>
      </c>
      <c r="AA67" s="251"/>
      <c r="AB67" s="172"/>
      <c r="AC67" s="172"/>
      <c r="AD67" s="172"/>
      <c r="AE67" s="172"/>
      <c r="AF67" s="172"/>
      <c r="AG67" s="172" t="s">
        <v>167</v>
      </c>
      <c r="AH67" s="252" t="str">
        <f>IF(T68&lt;T67,"×","")</f>
        <v/>
      </c>
      <c r="AI67" s="172"/>
      <c r="AJ67" s="172"/>
      <c r="AK67" s="172"/>
      <c r="AL67" s="172"/>
      <c r="AM67" s="781" t="s">
        <v>2399</v>
      </c>
      <c r="AN67" s="782"/>
      <c r="AO67" s="782"/>
      <c r="AP67" s="782"/>
      <c r="AQ67" s="782"/>
      <c r="AR67" s="782"/>
      <c r="AS67" s="782"/>
      <c r="AT67" s="782"/>
      <c r="AU67" s="782"/>
      <c r="AV67" s="782"/>
      <c r="AW67" s="782"/>
      <c r="AX67" s="782"/>
      <c r="AY67" s="783"/>
    </row>
    <row r="68" spans="1:74" ht="23.25" customHeight="1" thickBot="1">
      <c r="A68" s="172"/>
      <c r="B68" s="1032" t="s">
        <v>2393</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252</v>
      </c>
      <c r="AH68" s="200" t="str">
        <f>IF(T67=0,"",(IF(AB68&gt;=200/3,"○","×")))</f>
        <v>○</v>
      </c>
      <c r="AI68" s="238"/>
      <c r="AJ68" s="238"/>
      <c r="AK68" s="238"/>
      <c r="AL68" s="172"/>
      <c r="AM68" s="781" t="s">
        <v>2371</v>
      </c>
      <c r="AN68" s="782"/>
      <c r="AO68" s="782"/>
      <c r="AP68" s="782"/>
      <c r="AQ68" s="782"/>
      <c r="AR68" s="782"/>
      <c r="AS68" s="782"/>
      <c r="AT68" s="782"/>
      <c r="AU68" s="782"/>
      <c r="AV68" s="782"/>
      <c r="AW68" s="782"/>
      <c r="AX68" s="782"/>
      <c r="AY68" s="783"/>
    </row>
    <row r="69" spans="1:74" ht="19.5" customHeight="1" thickBot="1">
      <c r="A69" s="172"/>
      <c r="B69" s="256"/>
      <c r="C69" s="1030" t="s">
        <v>2395</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2335</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2262</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1" t="s">
        <v>2394</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2329</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2362</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2264</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5" t="s">
        <v>2361</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2186</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2158</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252</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2159</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2317</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2400</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2396</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251</v>
      </c>
      <c r="D86" s="1132"/>
      <c r="E86" s="892" t="s">
        <v>2160</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2317</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2401</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2397</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3.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3.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279</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266</v>
      </c>
      <c r="F98" s="974"/>
      <c r="G98" s="974"/>
      <c r="H98" s="974"/>
      <c r="I98" s="974"/>
      <c r="J98" s="974"/>
      <c r="K98" s="974"/>
      <c r="L98" s="974"/>
      <c r="M98" s="974"/>
      <c r="N98" s="974"/>
      <c r="O98" s="974"/>
      <c r="P98" s="974"/>
      <c r="Q98" s="974"/>
      <c r="R98" s="975"/>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2329</v>
      </c>
      <c r="AO99" s="799"/>
      <c r="AP99" s="79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2331</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2132</v>
      </c>
      <c r="D103" s="818"/>
      <c r="E103" s="818"/>
      <c r="F103" s="818"/>
      <c r="G103" s="818"/>
      <c r="H103" s="818"/>
      <c r="I103" s="818"/>
      <c r="J103" s="818"/>
      <c r="K103" s="818"/>
      <c r="L103" s="241"/>
      <c r="M103" s="921"/>
      <c r="N103" s="922"/>
      <c r="O103" s="1134" t="s">
        <v>2120</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2270</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267</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269</v>
      </c>
      <c r="F106" s="974"/>
      <c r="G106" s="974"/>
      <c r="H106" s="974"/>
      <c r="I106" s="974"/>
      <c r="J106" s="974"/>
      <c r="K106" s="974"/>
      <c r="L106" s="974"/>
      <c r="M106" s="974"/>
      <c r="N106" s="974"/>
      <c r="O106" s="974"/>
      <c r="P106" s="974"/>
      <c r="Q106" s="974"/>
      <c r="R106" s="975"/>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4"/>
      <c r="C107" s="296" t="s">
        <v>33</v>
      </c>
      <c r="D107" s="822" t="s">
        <v>273</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2329</v>
      </c>
      <c r="AO107" s="799"/>
      <c r="AP107" s="799"/>
      <c r="AQ107" s="175"/>
      <c r="AR107" s="170" t="b">
        <v>0</v>
      </c>
      <c r="AS107" s="799" t="s">
        <v>2332</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2331</v>
      </c>
      <c r="AO108" s="799"/>
      <c r="AP108" s="799"/>
      <c r="AQ108" s="317"/>
      <c r="AR108" s="170" t="b">
        <v>0</v>
      </c>
      <c r="AS108" s="799" t="s">
        <v>2333</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2427</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2403</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2424</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2404</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2402</v>
      </c>
      <c r="D114" s="818"/>
      <c r="E114" s="818"/>
      <c r="F114" s="818"/>
      <c r="G114" s="818"/>
      <c r="H114" s="818"/>
      <c r="I114" s="818"/>
      <c r="J114" s="818"/>
      <c r="K114" s="818"/>
      <c r="L114" s="241"/>
      <c r="M114" s="921"/>
      <c r="N114" s="922"/>
      <c r="O114" s="806" t="s">
        <v>2133</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2269</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271</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799" t="s">
        <v>2332</v>
      </c>
      <c r="AT117" s="799"/>
      <c r="AU117" s="799"/>
    </row>
    <row r="118" spans="1:51" s="183" customFormat="1" ht="20.25" customHeight="1" thickBot="1">
      <c r="A118" s="182"/>
      <c r="B118" s="921"/>
      <c r="C118" s="922"/>
      <c r="D118" s="1179" t="s">
        <v>269</v>
      </c>
      <c r="E118" s="1179"/>
      <c r="F118" s="1179"/>
      <c r="G118" s="1179"/>
      <c r="H118" s="1179"/>
      <c r="I118" s="1179"/>
      <c r="J118" s="1179"/>
      <c r="K118" s="1179"/>
      <c r="L118" s="1179"/>
      <c r="M118" s="1179"/>
      <c r="N118" s="1179"/>
      <c r="O118" s="1179"/>
      <c r="P118" s="1179"/>
      <c r="Q118" s="1180"/>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2329</v>
      </c>
      <c r="AO118" s="799"/>
      <c r="AP118" s="799"/>
      <c r="AR118" s="170" t="b">
        <v>0</v>
      </c>
      <c r="AS118" s="799" t="s">
        <v>2333</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2331</v>
      </c>
      <c r="AO119" s="799"/>
      <c r="AP119" s="799"/>
      <c r="AR119" s="170" t="b">
        <v>0</v>
      </c>
      <c r="AS119" s="799" t="s">
        <v>2334</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2405</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2406</v>
      </c>
      <c r="C125" s="805"/>
      <c r="D125" s="805"/>
      <c r="E125" s="805"/>
      <c r="F125" s="805"/>
      <c r="G125" s="805"/>
      <c r="H125" s="805"/>
      <c r="I125" s="805"/>
      <c r="J125" s="805"/>
      <c r="K125" s="805"/>
      <c r="L125" s="241"/>
      <c r="M125" s="921"/>
      <c r="N125" s="922"/>
      <c r="O125" s="982" t="s">
        <v>2121</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2268</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270</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2134</v>
      </c>
      <c r="C129" s="974"/>
      <c r="D129" s="974"/>
      <c r="E129" s="974"/>
      <c r="F129" s="974"/>
      <c r="G129" s="974"/>
      <c r="H129" s="974"/>
      <c r="I129" s="974"/>
      <c r="J129" s="974"/>
      <c r="K129" s="974"/>
      <c r="L129" s="974"/>
      <c r="M129" s="974"/>
      <c r="N129" s="974"/>
      <c r="O129" s="974"/>
      <c r="P129" s="974"/>
      <c r="Q129" s="975"/>
      <c r="R129" s="341" t="s">
        <v>263</v>
      </c>
      <c r="S129" s="342" t="str">
        <f>'別紙様式2-2（４・５月分）'!AL11</f>
        <v>×</v>
      </c>
      <c r="T129" s="784" t="s">
        <v>2412</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2410</v>
      </c>
      <c r="C130" s="977"/>
      <c r="D130" s="977"/>
      <c r="E130" s="977"/>
      <c r="F130" s="977"/>
      <c r="G130" s="977"/>
      <c r="H130" s="977"/>
      <c r="I130" s="977"/>
      <c r="J130" s="977"/>
      <c r="K130" s="977"/>
      <c r="L130" s="977"/>
      <c r="M130" s="977"/>
      <c r="N130" s="977"/>
      <c r="O130" s="977"/>
      <c r="P130" s="977"/>
      <c r="Q130" s="978"/>
      <c r="R130" s="341" t="s">
        <v>263</v>
      </c>
      <c r="S130" s="342" t="str">
        <f>'別紙様式2-3（６月以降分）'!AR11</f>
        <v>○</v>
      </c>
      <c r="T130" s="784" t="s">
        <v>2413</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2411</v>
      </c>
      <c r="C131" s="977"/>
      <c r="D131" s="977"/>
      <c r="E131" s="977"/>
      <c r="F131" s="977"/>
      <c r="G131" s="977"/>
      <c r="H131" s="977"/>
      <c r="I131" s="977"/>
      <c r="J131" s="977"/>
      <c r="K131" s="977"/>
      <c r="L131" s="977"/>
      <c r="M131" s="977"/>
      <c r="N131" s="977"/>
      <c r="O131" s="977"/>
      <c r="P131" s="977"/>
      <c r="Q131" s="978"/>
      <c r="R131" s="341" t="s">
        <v>263</v>
      </c>
      <c r="S131" s="342" t="str">
        <f>'別紙様式2-4（年度内の区分変更がある場合に記入）'!AR11</f>
        <v/>
      </c>
      <c r="T131" s="784" t="s">
        <v>2414</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3.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2426</v>
      </c>
      <c r="AN133" s="790"/>
      <c r="AO133" s="790"/>
      <c r="AP133" s="790"/>
      <c r="AQ133" s="790"/>
      <c r="AR133" s="790"/>
      <c r="AS133" s="790"/>
      <c r="AT133" s="790"/>
      <c r="AU133" s="790"/>
      <c r="AV133" s="790"/>
      <c r="AW133" s="790"/>
      <c r="AX133" s="790"/>
      <c r="AY133" s="791"/>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2407</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2140</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3.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2136</v>
      </c>
      <c r="C142" s="1182"/>
      <c r="D142" s="1182"/>
      <c r="E142" s="1182"/>
      <c r="F142" s="1182"/>
      <c r="G142" s="1182"/>
      <c r="H142" s="1182"/>
      <c r="I142" s="1182"/>
      <c r="J142" s="1182"/>
      <c r="K142" s="1182"/>
      <c r="L142" s="1182"/>
      <c r="M142" s="1182"/>
      <c r="N142" s="1182"/>
      <c r="O142" s="1182"/>
      <c r="P142" s="1182"/>
      <c r="Q142" s="1183"/>
      <c r="R142" s="341" t="s">
        <v>263</v>
      </c>
      <c r="S142" s="368" t="str">
        <f>IF('別紙様式2-2（４・５月分）'!AM11="未入力あり","×",'別紙様式2-2（４・５月分）'!AM11)</f>
        <v>○</v>
      </c>
      <c r="T142" s="784" t="s">
        <v>2138</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2137</v>
      </c>
      <c r="C143" s="816"/>
      <c r="D143" s="816"/>
      <c r="E143" s="816"/>
      <c r="F143" s="816"/>
      <c r="G143" s="816"/>
      <c r="H143" s="816"/>
      <c r="I143" s="816"/>
      <c r="J143" s="816"/>
      <c r="K143" s="816"/>
      <c r="L143" s="816"/>
      <c r="M143" s="816"/>
      <c r="N143" s="816"/>
      <c r="O143" s="816"/>
      <c r="P143" s="816"/>
      <c r="Q143" s="817"/>
      <c r="R143" s="341" t="s">
        <v>263</v>
      </c>
      <c r="S143" s="369" t="str">
        <f>IF('別紙様式2-3（６月以降分）'!AS11="未入力あり","×",'別紙様式2-3（６月以降分）'!AS11)</f>
        <v>○</v>
      </c>
      <c r="T143" s="787" t="s">
        <v>2139</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2336</v>
      </c>
      <c r="C144" s="816"/>
      <c r="D144" s="816"/>
      <c r="E144" s="816"/>
      <c r="F144" s="816"/>
      <c r="G144" s="816"/>
      <c r="H144" s="816"/>
      <c r="I144" s="816"/>
      <c r="J144" s="816"/>
      <c r="K144" s="816"/>
      <c r="L144" s="816"/>
      <c r="M144" s="816"/>
      <c r="N144" s="816"/>
      <c r="O144" s="816"/>
      <c r="P144" s="816"/>
      <c r="Q144" s="817"/>
      <c r="R144" s="341" t="s">
        <v>263</v>
      </c>
      <c r="S144" s="369" t="str">
        <f>IF('別紙様式2-4（年度内の区分変更がある場合に記入）'!AS11="未入力あり","×",'別紙様式2-4（年度内の区分変更がある場合に記入）'!AS11)</f>
        <v/>
      </c>
      <c r="T144" s="787" t="s">
        <v>2337</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272</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263</v>
      </c>
      <c r="C148" s="1035" t="s">
        <v>2142</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263</v>
      </c>
      <c r="C151" s="1035" t="s">
        <v>2177</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2330</v>
      </c>
      <c r="AN153" s="781" t="s">
        <v>2272</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2273</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2273</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2273</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2273</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2273</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2273</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2151</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2290</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2265</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2291</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4.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2248</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2252</v>
      </c>
      <c r="AF186" s="997"/>
      <c r="AG186" s="997"/>
      <c r="AH186" s="997"/>
      <c r="AI186" s="997"/>
      <c r="AJ186" s="998"/>
      <c r="AK186" s="371" t="str">
        <f>IF(AND(AM187=TRUE,OR(Q20=0,AM188=TRUE),AM189=TRUE,AM190=TRUE,AM191=TRUE,AM192=TRUE),"○","×")</f>
        <v>○</v>
      </c>
      <c r="AL186" s="172"/>
      <c r="AM186" s="781" t="s">
        <v>2274</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2251</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2253</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2261</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2253</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2255</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2254</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4" t="s">
        <v>2309</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2266</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2148</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2249</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2250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2257</v>
      </c>
      <c r="C212" s="986" t="s">
        <v>2149</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2258</v>
      </c>
      <c r="C213" s="1037" t="s">
        <v>2150</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2144</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2157</v>
      </c>
      <c r="D216" s="829"/>
      <c r="E216" s="829"/>
      <c r="F216" s="829"/>
      <c r="G216" s="829"/>
      <c r="H216" s="829"/>
      <c r="I216" s="830"/>
      <c r="J216" s="1141" t="s">
        <v>2181</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2364</v>
      </c>
      <c r="C217" s="1139" t="s">
        <v>2161</v>
      </c>
      <c r="D217" s="1139"/>
      <c r="E217" s="1139"/>
      <c r="F217" s="1139"/>
      <c r="G217" s="1139"/>
      <c r="H217" s="1139"/>
      <c r="I217" s="1139"/>
      <c r="J217" s="1145" t="s">
        <v>2168</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2165</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2162</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2163</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2258</v>
      </c>
      <c r="C221" s="1139" t="s">
        <v>2152</v>
      </c>
      <c r="D221" s="1139"/>
      <c r="E221" s="1139"/>
      <c r="F221" s="1139"/>
      <c r="G221" s="1139"/>
      <c r="H221" s="1139"/>
      <c r="I221" s="1139"/>
      <c r="J221" s="1145" t="s">
        <v>2169</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2170</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39" t="s">
        <v>2153</v>
      </c>
      <c r="D223" s="1139"/>
      <c r="E223" s="1139"/>
      <c r="F223" s="1139"/>
      <c r="G223" s="1139"/>
      <c r="H223" s="1139"/>
      <c r="I223" s="1139"/>
      <c r="J223" s="1145" t="s">
        <v>2171</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2366</v>
      </c>
      <c r="C224" s="1139" t="s">
        <v>2154</v>
      </c>
      <c r="D224" s="1139"/>
      <c r="E224" s="1139"/>
      <c r="F224" s="1139"/>
      <c r="G224" s="1139"/>
      <c r="H224" s="1139"/>
      <c r="I224" s="1139"/>
      <c r="J224" s="1145" t="s">
        <v>2172</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2367</v>
      </c>
      <c r="C225" s="1139" t="s">
        <v>2155</v>
      </c>
      <c r="D225" s="1139"/>
      <c r="E225" s="1139"/>
      <c r="F225" s="1139"/>
      <c r="G225" s="1139"/>
      <c r="H225" s="1139"/>
      <c r="I225" s="1139"/>
      <c r="J225" s="1141" t="s">
        <v>2173</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2368</v>
      </c>
      <c r="C226" s="1139" t="s">
        <v>2156</v>
      </c>
      <c r="D226" s="1139"/>
      <c r="E226" s="1139"/>
      <c r="F226" s="1139"/>
      <c r="G226" s="1139"/>
      <c r="H226" s="1139"/>
      <c r="I226" s="1139"/>
      <c r="J226" s="1141" t="s">
        <v>2174</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2175</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2176</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2293</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2293</v>
      </c>
      <c r="C231" s="1196" t="s">
        <v>2292</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222250</xdr:colOff>
                    <xdr:row>133</xdr:row>
                    <xdr:rowOff>146050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222250</xdr:colOff>
                    <xdr:row>134</xdr:row>
                    <xdr:rowOff>165100</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222250</xdr:colOff>
                    <xdr:row>136</xdr:row>
                    <xdr:rowOff>31750</xdr:rowOff>
                  </from>
                  <to>
                    <xdr:col>2</xdr:col>
                    <xdr:colOff>171450</xdr:colOff>
                    <xdr:row>136</xdr:row>
                    <xdr:rowOff>317500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222250</xdr:colOff>
                    <xdr:row>136</xdr:row>
                    <xdr:rowOff>298450</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453125" defaultRowHeight="16.5"/>
  <cols>
    <col min="1" max="1" width="6.08984375" style="175" customWidth="1"/>
    <col min="2" max="6" width="2.6328125" style="610" customWidth="1"/>
    <col min="7" max="7" width="16.6328125" style="175" customWidth="1"/>
    <col min="8" max="8" width="11.08984375" style="175" customWidth="1"/>
    <col min="9" max="9" width="9.36328125" style="175" customWidth="1"/>
    <col min="10" max="10" width="15.90625" style="175" customWidth="1"/>
    <col min="11" max="11" width="15.36328125" style="175" customWidth="1"/>
    <col min="12" max="12" width="11.90625" style="175" customWidth="1"/>
    <col min="13" max="13" width="7.6328125" style="175" customWidth="1"/>
    <col min="14" max="14" width="20.36328125" style="175" customWidth="1"/>
    <col min="15" max="15" width="15.36328125" style="614" customWidth="1"/>
    <col min="16" max="16" width="7" style="615" customWidth="1"/>
    <col min="17" max="17" width="14.90625" style="614" customWidth="1"/>
    <col min="18" max="18" width="7.26953125" style="615" customWidth="1"/>
    <col min="19" max="19" width="4.08984375" style="175" customWidth="1"/>
    <col min="20" max="20" width="3.6328125" style="175" customWidth="1"/>
    <col min="21" max="21" width="3.08984375" style="175" customWidth="1"/>
    <col min="22" max="22" width="3.6328125" style="175" customWidth="1"/>
    <col min="23" max="23" width="8.26953125" style="175" customWidth="1"/>
    <col min="24" max="24" width="3.6328125" style="175" customWidth="1"/>
    <col min="25" max="25" width="3.08984375" style="175" customWidth="1"/>
    <col min="26" max="26" width="3.6328125" style="175" customWidth="1"/>
    <col min="27" max="27" width="3.08984375" style="175" customWidth="1"/>
    <col min="28" max="28" width="2.453125" style="175" customWidth="1"/>
    <col min="29" max="29" width="3.453125" style="175" customWidth="1"/>
    <col min="30" max="30" width="5.453125" style="175" customWidth="1"/>
    <col min="31" max="32" width="16.90625" style="613" customWidth="1"/>
    <col min="33" max="33" width="14.08984375" style="613" customWidth="1"/>
    <col min="34" max="34" width="9.36328125" style="175" customWidth="1"/>
    <col min="35" max="35" width="13.08984375" style="175" customWidth="1"/>
    <col min="36" max="36" width="11.6328125" style="175" customWidth="1"/>
    <col min="37" max="37" width="13.36328125" style="175" customWidth="1"/>
    <col min="38" max="38" width="14.6328125" style="175" customWidth="1"/>
    <col min="39" max="39" width="25.453125" style="285" customWidth="1"/>
    <col min="40" max="40" width="77.7265625" style="285" customWidth="1"/>
    <col min="41" max="41" width="9.26953125" style="285" customWidth="1"/>
    <col min="42" max="42" width="14.08984375" style="503" hidden="1" customWidth="1"/>
    <col min="43" max="43" width="25.08984375" style="440" hidden="1" customWidth="1"/>
    <col min="44" max="44" width="30.36328125" style="440" hidden="1" customWidth="1"/>
    <col min="45" max="48" width="6.6328125" style="440" hidden="1" customWidth="1"/>
    <col min="49" max="49" width="9.36328125" style="440" hidden="1" customWidth="1"/>
    <col min="50" max="50" width="6.6328125" style="440" hidden="1" customWidth="1"/>
    <col min="51" max="51" width="16.36328125" style="175" customWidth="1"/>
    <col min="52" max="16384" width="2.4531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2379</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2380</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77" t="s">
        <v>2381</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2128</v>
      </c>
      <c r="AH7" s="1312"/>
      <c r="AI7" s="1312"/>
      <c r="AJ7" s="1312"/>
      <c r="AK7" s="1313"/>
      <c r="AL7" s="525">
        <f>SUMIF(N:N,"特定加算",AL:AL)</f>
        <v>1</v>
      </c>
      <c r="AM7" s="283"/>
      <c r="AQ7" s="526" t="s">
        <v>2220</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2375</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2358</v>
      </c>
      <c r="AH8" s="1312"/>
      <c r="AI8" s="1312"/>
      <c r="AJ8" s="1312"/>
      <c r="AK8" s="1313"/>
      <c r="AL8" s="525">
        <f>SUM(AW:AW)</f>
        <v>2</v>
      </c>
      <c r="AM8" s="283"/>
      <c r="AQ8" s="526" t="s">
        <v>2221</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2374</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2387</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2344</v>
      </c>
      <c r="C12" s="1283"/>
      <c r="D12" s="1283"/>
      <c r="E12" s="1283"/>
      <c r="F12" s="1284"/>
      <c r="G12" s="1288" t="s">
        <v>63</v>
      </c>
      <c r="H12" s="1308" t="s">
        <v>88</v>
      </c>
      <c r="I12" s="1308"/>
      <c r="J12" s="1309" t="s">
        <v>69</v>
      </c>
      <c r="K12" s="1302" t="s">
        <v>40</v>
      </c>
      <c r="L12" s="1304" t="s">
        <v>2191</v>
      </c>
      <c r="M12" s="1306" t="s">
        <v>67</v>
      </c>
      <c r="N12" s="1300" t="s">
        <v>202</v>
      </c>
      <c r="O12" s="1316" t="s">
        <v>2230</v>
      </c>
      <c r="P12" s="1317"/>
      <c r="Q12" s="1317" t="s">
        <v>2229</v>
      </c>
      <c r="R12" s="1317"/>
      <c r="S12" s="1317"/>
      <c r="T12" s="1317"/>
      <c r="U12" s="1317"/>
      <c r="V12" s="1317"/>
      <c r="W12" s="1317"/>
      <c r="X12" s="1317"/>
      <c r="Y12" s="1317"/>
      <c r="Z12" s="1317"/>
      <c r="AA12" s="1317"/>
      <c r="AB12" s="1317"/>
      <c r="AC12" s="1317"/>
      <c r="AD12" s="1317"/>
      <c r="AE12" s="1318"/>
      <c r="AF12" s="1319" t="s">
        <v>2378</v>
      </c>
      <c r="AG12" s="1322" t="s">
        <v>2216</v>
      </c>
      <c r="AH12" s="1323"/>
      <c r="AI12" s="1327" t="s">
        <v>255</v>
      </c>
      <c r="AJ12" s="1328"/>
      <c r="AK12" s="543" t="s">
        <v>249</v>
      </c>
      <c r="AL12" s="543" t="s">
        <v>253</v>
      </c>
      <c r="AM12" s="544" t="s">
        <v>254</v>
      </c>
      <c r="AN12" s="1230" t="s">
        <v>2343</v>
      </c>
      <c r="AY12" s="1232" t="s">
        <v>2376</v>
      </c>
    </row>
    <row r="13" spans="1:213" ht="127.5" customHeight="1" thickBot="1">
      <c r="A13" s="1258"/>
      <c r="B13" s="1285"/>
      <c r="C13" s="1286"/>
      <c r="D13" s="1286"/>
      <c r="E13" s="1286"/>
      <c r="F13" s="1287"/>
      <c r="G13" s="1289"/>
      <c r="H13" s="545" t="s">
        <v>2428</v>
      </c>
      <c r="I13" s="545" t="s">
        <v>2346</v>
      </c>
      <c r="J13" s="1310"/>
      <c r="K13" s="1303"/>
      <c r="L13" s="1305"/>
      <c r="M13" s="1307"/>
      <c r="N13" s="1301"/>
      <c r="O13" s="546" t="s">
        <v>2352</v>
      </c>
      <c r="P13" s="547" t="s">
        <v>2129</v>
      </c>
      <c r="Q13" s="546" t="s">
        <v>2233</v>
      </c>
      <c r="R13" s="547" t="s">
        <v>191</v>
      </c>
      <c r="S13" s="1324" t="s">
        <v>2351</v>
      </c>
      <c r="T13" s="1325"/>
      <c r="U13" s="1325"/>
      <c r="V13" s="1325"/>
      <c r="W13" s="1325"/>
      <c r="X13" s="1325"/>
      <c r="Y13" s="1325"/>
      <c r="Z13" s="1325"/>
      <c r="AA13" s="1325"/>
      <c r="AB13" s="1325"/>
      <c r="AC13" s="1325"/>
      <c r="AD13" s="1326"/>
      <c r="AE13" s="548" t="s">
        <v>2310</v>
      </c>
      <c r="AF13" s="1320"/>
      <c r="AG13" s="549" t="s">
        <v>2217</v>
      </c>
      <c r="AH13" s="550" t="s">
        <v>2218</v>
      </c>
      <c r="AI13" s="551" t="s">
        <v>2348</v>
      </c>
      <c r="AJ13" s="550" t="s">
        <v>2349</v>
      </c>
      <c r="AK13" s="552" t="s">
        <v>248</v>
      </c>
      <c r="AL13" s="552" t="s">
        <v>2360</v>
      </c>
      <c r="AM13" s="553" t="s">
        <v>2353</v>
      </c>
      <c r="AN13" s="1231"/>
      <c r="AO13" s="554"/>
      <c r="AP13" s="555" t="s">
        <v>2224</v>
      </c>
      <c r="AQ13" s="555" t="s">
        <v>2198</v>
      </c>
      <c r="AR13" s="555" t="s">
        <v>2219</v>
      </c>
      <c r="AS13" s="555" t="s">
        <v>2212</v>
      </c>
      <c r="AT13" s="556" t="s">
        <v>2199</v>
      </c>
      <c r="AU13" s="557" t="s">
        <v>2200</v>
      </c>
      <c r="AV13" s="555" t="s">
        <v>2201</v>
      </c>
      <c r="AW13" s="558" t="s">
        <v>2202</v>
      </c>
      <c r="AX13" s="555" t="s">
        <v>2203</v>
      </c>
      <c r="AY13" s="1233"/>
    </row>
    <row r="14" spans="1:213" ht="32.15"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5"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5"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5"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5"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5"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5"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5"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5"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5"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5"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5"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5"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5"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5"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5"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5"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5"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5"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5"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5"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5"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5"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5"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5"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5"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5"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5"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5"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5"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5"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5"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5"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5"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5"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5"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5"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5"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5"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5"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5"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5"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5"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5"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5"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5"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5"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5"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5"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5"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5"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5"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5"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5"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5"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5"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5"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5"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5"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5"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5"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5"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5"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5"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5"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5"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5"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5"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5"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5"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5"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5"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5"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5"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5"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5"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5"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5"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5"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5"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5"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5"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5"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5"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5"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5"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5"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5"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5"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5"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5"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5"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5"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5"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5"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5"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5"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5"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5"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5"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5"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5"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5"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5"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5"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5"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5"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5"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5"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5"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5"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5"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5"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5"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5"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5"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5"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5"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5"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5"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5"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5"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5"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5"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5"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5"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5"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5"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5"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5"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5"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5"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5"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5"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5"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5"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5"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5"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5"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5"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5"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5"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5"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5"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5"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5"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5"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5"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5"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5"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5"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5"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5"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5"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5"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5"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5"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5"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5"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5"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5"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5"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5"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5"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5"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5"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5"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5"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5"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5"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5"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5"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5"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5"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5"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5"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5"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5"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5"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5"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5"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5"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5"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5"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5"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5"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5"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5"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5"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5"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5"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5"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5"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5"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5"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5"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5"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5"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5"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5"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5"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5"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5"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5"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5"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5"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5"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5"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5"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5"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5"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5"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5"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5"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5"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5"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5"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5"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5"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5"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5"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5"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5"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5"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5"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5"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5"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5"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5"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5"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5"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5"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5"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5"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5"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5"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5"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5"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5"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5"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5"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5"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5"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5"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5"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5"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5"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5"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5"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5"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5"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5"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5"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5"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5"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5"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5"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5"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5"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5"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5"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5"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5"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5"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5"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5"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5"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5"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5"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5"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5"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5"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5"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5"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5"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5"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5"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5"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5"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5"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5"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5"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5"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5"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5"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5"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5"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5"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5"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5"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5"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5"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5"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5"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5"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5"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5"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5"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5"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5"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53125" defaultRowHeight="16.5"/>
  <cols>
    <col min="1" max="1" width="5.6328125" style="175" customWidth="1"/>
    <col min="2" max="6" width="2.6328125" style="610" customWidth="1"/>
    <col min="7" max="7" width="12.6328125" style="175" customWidth="1"/>
    <col min="8" max="8" width="9" style="175" customWidth="1"/>
    <col min="9" max="9" width="9.36328125" style="692" customWidth="1"/>
    <col min="10" max="10" width="14.6328125" style="175" customWidth="1"/>
    <col min="11" max="11" width="17.36328125" style="285" customWidth="1"/>
    <col min="12" max="12" width="14" style="175" customWidth="1"/>
    <col min="13" max="13" width="7.6328125" style="175" customWidth="1"/>
    <col min="14" max="14" width="15" style="615" customWidth="1"/>
    <col min="15" max="15" width="5.90625" style="615" customWidth="1"/>
    <col min="16" max="16" width="2.08984375" style="614" customWidth="1"/>
    <col min="17" max="17" width="15" style="615" customWidth="1"/>
    <col min="18" max="18" width="2" style="615" customWidth="1"/>
    <col min="19" max="19" width="7.08984375" style="615" customWidth="1"/>
    <col min="20" max="20" width="18.36328125" style="615" customWidth="1"/>
    <col min="21" max="21" width="15.08984375" style="614" customWidth="1"/>
    <col min="22" max="22" width="7" style="615" customWidth="1"/>
    <col min="23" max="23" width="4.6328125" style="285" customWidth="1"/>
    <col min="24" max="25" width="2.90625" style="285" customWidth="1"/>
    <col min="26" max="26" width="3.6328125" style="285" customWidth="1"/>
    <col min="27" max="27" width="9.90625" style="285" customWidth="1"/>
    <col min="28" max="29" width="2.90625" style="285" customWidth="1"/>
    <col min="30" max="30" width="3.453125" style="285" customWidth="1"/>
    <col min="31" max="32" width="2.90625" style="285" customWidth="1"/>
    <col min="33" max="33" width="4.6328125" style="285" customWidth="1"/>
    <col min="34" max="34" width="6.08984375" style="285" customWidth="1"/>
    <col min="35" max="37" width="14.36328125" style="615" customWidth="1"/>
    <col min="38" max="38" width="9.90625" style="175" customWidth="1"/>
    <col min="39" max="39" width="14.36328125" style="615" customWidth="1"/>
    <col min="40" max="40" width="9.90625" style="175" customWidth="1"/>
    <col min="41" max="41" width="11.90625" style="175" customWidth="1"/>
    <col min="42" max="42" width="9.90625" style="175" customWidth="1"/>
    <col min="43" max="43" width="12.26953125" style="175" customWidth="1"/>
    <col min="44" max="44" width="11.90625" style="665" customWidth="1"/>
    <col min="45" max="45" width="22.36328125" style="443" customWidth="1"/>
    <col min="46" max="46" width="50.6328125" style="443" customWidth="1"/>
    <col min="47" max="47" width="7.08984375" style="443" customWidth="1"/>
    <col min="48" max="62" width="6.90625" style="440" hidden="1" customWidth="1"/>
    <col min="63" max="63" width="6.90625" style="596" hidden="1" customWidth="1"/>
    <col min="64" max="64" width="22.08984375" style="175" customWidth="1"/>
    <col min="65" max="16384" width="2.4531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2382</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2383</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2384</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2128</v>
      </c>
      <c r="AL7" s="1401"/>
      <c r="AM7" s="1401"/>
      <c r="AN7" s="1401"/>
      <c r="AO7" s="1401"/>
      <c r="AP7" s="1401"/>
      <c r="AQ7" s="1402"/>
      <c r="AR7" s="639">
        <f>SUMIF(T:T,"令和６年度の算定予定",AR:AR)</f>
        <v>2</v>
      </c>
      <c r="AS7" s="537"/>
      <c r="AT7" s="537"/>
      <c r="AY7" s="638" t="s">
        <v>2214</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2385</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2341</v>
      </c>
      <c r="AL8" s="1401"/>
      <c r="AM8" s="1401"/>
      <c r="AN8" s="1401"/>
      <c r="AO8" s="1401"/>
      <c r="AP8" s="1401"/>
      <c r="AQ8" s="1402"/>
      <c r="AR8" s="645">
        <f>SUM(BJ:BJ)</f>
        <v>2</v>
      </c>
      <c r="AS8" s="537"/>
      <c r="AT8" s="537"/>
      <c r="AY8" s="638" t="s">
        <v>2357</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2238</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2388</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4"/>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2314</v>
      </c>
      <c r="X12" s="1442"/>
      <c r="Y12" s="1442"/>
      <c r="Z12" s="1442"/>
      <c r="AA12" s="1442"/>
      <c r="AB12" s="1442"/>
      <c r="AC12" s="1442"/>
      <c r="AD12" s="1442"/>
      <c r="AE12" s="1442"/>
      <c r="AF12" s="1442"/>
      <c r="AG12" s="1442"/>
      <c r="AH12" s="1443"/>
      <c r="AI12" s="1441" t="s">
        <v>2185</v>
      </c>
      <c r="AJ12" s="1437" t="s">
        <v>2347</v>
      </c>
      <c r="AK12" s="1439" t="s">
        <v>2211</v>
      </c>
      <c r="AL12" s="1440"/>
      <c r="AM12" s="1515" t="s">
        <v>2193</v>
      </c>
      <c r="AN12" s="1328"/>
      <c r="AO12" s="1327" t="s">
        <v>255</v>
      </c>
      <c r="AP12" s="1328"/>
      <c r="AQ12" s="543" t="s">
        <v>249</v>
      </c>
      <c r="AR12" s="543" t="s">
        <v>253</v>
      </c>
      <c r="AS12" s="544" t="s">
        <v>254</v>
      </c>
      <c r="AT12" s="1343" t="s">
        <v>2343</v>
      </c>
      <c r="AU12" s="554"/>
      <c r="AV12" s="1338" t="s">
        <v>2342</v>
      </c>
      <c r="AW12" s="1338"/>
      <c r="BL12" s="1232" t="s">
        <v>2376</v>
      </c>
    </row>
    <row r="13" spans="1:64" ht="159.75" customHeight="1" thickBot="1">
      <c r="A13" s="1475"/>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2372</v>
      </c>
      <c r="AL13" s="550" t="s">
        <v>2208</v>
      </c>
      <c r="AM13" s="550" t="s">
        <v>2190</v>
      </c>
      <c r="AN13" s="551" t="s">
        <v>2209</v>
      </c>
      <c r="AO13" s="551" t="s">
        <v>2348</v>
      </c>
      <c r="AP13" s="550" t="s">
        <v>2349</v>
      </c>
      <c r="AQ13" s="552" t="s">
        <v>248</v>
      </c>
      <c r="AR13" s="552" t="s">
        <v>2359</v>
      </c>
      <c r="AS13" s="688" t="s">
        <v>2353</v>
      </c>
      <c r="AT13" s="1231"/>
      <c r="AU13" s="656"/>
      <c r="AV13" s="555" t="s">
        <v>2204</v>
      </c>
      <c r="AW13" s="657" t="s">
        <v>2231</v>
      </c>
      <c r="AX13" s="658" t="s">
        <v>2232</v>
      </c>
      <c r="AY13" s="555" t="s">
        <v>2198</v>
      </c>
      <c r="AZ13" s="1493" t="s">
        <v>2213</v>
      </c>
      <c r="BA13" s="1493"/>
      <c r="BB13" s="1493"/>
      <c r="BC13" s="1493"/>
      <c r="BD13" s="1493"/>
      <c r="BE13" s="1493"/>
      <c r="BF13" s="555" t="s">
        <v>2212</v>
      </c>
      <c r="BG13" s="555" t="s">
        <v>2199</v>
      </c>
      <c r="BH13" s="555" t="s">
        <v>2200</v>
      </c>
      <c r="BI13" s="555" t="s">
        <v>2201</v>
      </c>
      <c r="BJ13" s="558" t="s">
        <v>2202</v>
      </c>
      <c r="BK13" s="558" t="s">
        <v>2203</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2189</v>
      </c>
      <c r="U14" s="1415" t="s">
        <v>2113</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2197</v>
      </c>
      <c r="AP14" s="1403"/>
      <c r="AQ14" s="1403" t="s">
        <v>2197</v>
      </c>
      <c r="AR14" s="1489">
        <v>1</v>
      </c>
      <c r="AS14" s="1491" t="s">
        <v>2295</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2113</v>
      </c>
      <c r="BA14" s="1321" t="s">
        <v>2114</v>
      </c>
      <c r="BB14" s="1321" t="s">
        <v>2115</v>
      </c>
      <c r="BC14" s="1321" t="s">
        <v>2116</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2196</v>
      </c>
      <c r="Q16" s="1386" t="str">
        <f>IFERROR(VLOOKUP('別紙様式2-2（４・５月分）'!AR14,【参考】数式用!$AT$5:$AV$22,3,FALSE),"")</f>
        <v xml:space="preserve"> </v>
      </c>
      <c r="R16" s="1423" t="s">
        <v>2207</v>
      </c>
      <c r="S16" s="1479" t="str">
        <f>IFERROR(VLOOKUP(K14,【参考】数式用!$A$5:$AB$27,MATCH(Q16,【参考】数式用!$B$4:$AB$4,0)+1,0),"")</f>
        <v/>
      </c>
      <c r="T16" s="1459" t="s">
        <v>231</v>
      </c>
      <c r="U16" s="1461" t="s">
        <v>2113</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2189</v>
      </c>
      <c r="U18" s="1415" t="s">
        <v>2113</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2197</v>
      </c>
      <c r="AP18" s="1403"/>
      <c r="AQ18" s="1403" t="s">
        <v>2197</v>
      </c>
      <c r="AR18" s="1489"/>
      <c r="AS18" s="1491" t="s">
        <v>2370</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2113</v>
      </c>
      <c r="BA18" s="1321" t="s">
        <v>2114</v>
      </c>
      <c r="BB18" s="1321" t="s">
        <v>2115</v>
      </c>
      <c r="BC18" s="1321" t="s">
        <v>2116</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2196</v>
      </c>
      <c r="Q20" s="1386" t="str">
        <f>IFERROR(VLOOKUP('別紙様式2-2（４・５月分）'!AR17,【参考】数式用!$AT$5:$AV$22,3,FALSE),"")</f>
        <v xml:space="preserve"> </v>
      </c>
      <c r="R20" s="1423" t="s">
        <v>2207</v>
      </c>
      <c r="S20" s="1394" t="str">
        <f>IFERROR(VLOOKUP(K18,【参考】数式用!$A$5:$AB$27,MATCH(Q20,【参考】数式用!$B$4:$AB$4,0)+1,0),"")</f>
        <v/>
      </c>
      <c r="T20" s="1459" t="s">
        <v>231</v>
      </c>
      <c r="U20" s="1461" t="s">
        <v>2113</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2189</v>
      </c>
      <c r="U22" s="1455" t="s">
        <v>2116</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2113</v>
      </c>
      <c r="BA22" s="1321" t="s">
        <v>2114</v>
      </c>
      <c r="BB22" s="1321" t="s">
        <v>2115</v>
      </c>
      <c r="BC22" s="1321" t="s">
        <v>2116</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2196</v>
      </c>
      <c r="Q24" s="1386" t="str">
        <f>IFERROR(VLOOKUP('別紙様式2-2（４・５月分）'!AR20,【参考】数式用!$AT$5:$AV$22,3,FALSE),"")</f>
        <v xml:space="preserve"> </v>
      </c>
      <c r="R24" s="1388" t="s">
        <v>2207</v>
      </c>
      <c r="S24" s="1396" t="str">
        <f>IFERROR(VLOOKUP(K22,【参考】数式用!$A$5:$AB$27,MATCH(Q24,【参考】数式用!$B$4:$AB$4,0)+1,0),"")</f>
        <v/>
      </c>
      <c r="T24" s="1459" t="s">
        <v>231</v>
      </c>
      <c r="U24" s="1461" t="s">
        <v>2116</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2189</v>
      </c>
      <c r="U26" s="1455" t="s">
        <v>2422</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2113</v>
      </c>
      <c r="BA26" s="1321" t="s">
        <v>2114</v>
      </c>
      <c r="BB26" s="1321" t="s">
        <v>2115</v>
      </c>
      <c r="BC26" s="1321" t="s">
        <v>2116</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231</v>
      </c>
      <c r="U28" s="1461" t="s">
        <v>2114</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2189</v>
      </c>
      <c r="U30" s="1455" t="s">
        <v>2423</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2113</v>
      </c>
      <c r="BA30" s="1321" t="s">
        <v>2114</v>
      </c>
      <c r="BB30" s="1321" t="s">
        <v>2115</v>
      </c>
      <c r="BC30" s="1321" t="s">
        <v>2116</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2196</v>
      </c>
      <c r="Q32" s="1386" t="str">
        <f>IFERROR(VLOOKUP('別紙様式2-2（４・５月分）'!AR26,【参考】数式用!$AT$5:$AV$22,3,FALSE),"")</f>
        <v/>
      </c>
      <c r="R32" s="1388" t="s">
        <v>2207</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2189</v>
      </c>
      <c r="U34" s="1415" t="s">
        <v>2114</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2188</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2197</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2113</v>
      </c>
      <c r="BA34" s="1321" t="s">
        <v>2114</v>
      </c>
      <c r="BB34" s="1321" t="s">
        <v>2115</v>
      </c>
      <c r="BC34" s="1321" t="s">
        <v>2116</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2196</v>
      </c>
      <c r="Q36" s="1386" t="str">
        <f>IFERROR(VLOOKUP('別紙様式2-2（４・５月分）'!AR29,【参考】数式用!$AT$5:$AV$22,3,FALSE),"")</f>
        <v xml:space="preserve"> </v>
      </c>
      <c r="R36" s="1388" t="s">
        <v>2207</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2188</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2189</v>
      </c>
      <c r="U38" s="1415" t="s">
        <v>2114</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2197</v>
      </c>
      <c r="AP38" s="1403"/>
      <c r="AQ38" s="1403" t="s">
        <v>2197</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2113</v>
      </c>
      <c r="BA38" s="1321" t="s">
        <v>2114</v>
      </c>
      <c r="BB38" s="1321" t="s">
        <v>2115</v>
      </c>
      <c r="BC38" s="1321" t="s">
        <v>2116</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2196</v>
      </c>
      <c r="Q40" s="1386" t="str">
        <f>IFERROR(VLOOKUP('別紙様式2-2（４・５月分）'!AR32,【参考】数式用!$AT$5:$AV$22,3,FALSE),"")</f>
        <v xml:space="preserve"> </v>
      </c>
      <c r="R40" s="1388" t="s">
        <v>2207</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2189</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2113</v>
      </c>
      <c r="BA42" s="1321" t="s">
        <v>2114</v>
      </c>
      <c r="BB42" s="1321" t="s">
        <v>2115</v>
      </c>
      <c r="BC42" s="1321" t="s">
        <v>2116</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2196</v>
      </c>
      <c r="Q44" s="1386" t="str">
        <f>IFERROR(VLOOKUP('別紙様式2-2（４・５月分）'!AR35,【参考】数式用!$AT$5:$AV$22,3,FALSE),"")</f>
        <v/>
      </c>
      <c r="R44" s="1388" t="s">
        <v>2207</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2189</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2113</v>
      </c>
      <c r="BA46" s="1321" t="s">
        <v>2114</v>
      </c>
      <c r="BB46" s="1321" t="s">
        <v>2115</v>
      </c>
      <c r="BC46" s="1321" t="s">
        <v>2116</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2196</v>
      </c>
      <c r="Q48" s="1386" t="str">
        <f>IFERROR(VLOOKUP('別紙様式2-2（４・５月分）'!AR38,【参考】数式用!$AT$5:$AV$22,3,FALSE),"")</f>
        <v/>
      </c>
      <c r="R48" s="1388" t="s">
        <v>2207</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2189</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2113</v>
      </c>
      <c r="BA50" s="1321" t="s">
        <v>2114</v>
      </c>
      <c r="BB50" s="1321" t="s">
        <v>2115</v>
      </c>
      <c r="BC50" s="1321" t="s">
        <v>2116</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2196</v>
      </c>
      <c r="Q52" s="1386" t="str">
        <f>IFERROR(VLOOKUP('別紙様式2-2（４・５月分）'!AR41,【参考】数式用!$AT$5:$AV$22,3,FALSE),"")</f>
        <v/>
      </c>
      <c r="R52" s="1388" t="s">
        <v>2207</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2189</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2113</v>
      </c>
      <c r="BA54" s="1321" t="s">
        <v>2114</v>
      </c>
      <c r="BB54" s="1321" t="s">
        <v>2115</v>
      </c>
      <c r="BC54" s="1321" t="s">
        <v>2116</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2196</v>
      </c>
      <c r="Q56" s="1386" t="str">
        <f>IFERROR(VLOOKUP('別紙様式2-2（４・５月分）'!AR44,【参考】数式用!$AT$5:$AV$22,3,FALSE),"")</f>
        <v/>
      </c>
      <c r="R56" s="1388" t="s">
        <v>2207</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2189</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2113</v>
      </c>
      <c r="BA58" s="1321" t="s">
        <v>2114</v>
      </c>
      <c r="BB58" s="1321" t="s">
        <v>2115</v>
      </c>
      <c r="BC58" s="1321" t="s">
        <v>2116</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2196</v>
      </c>
      <c r="Q60" s="1386" t="str">
        <f>IFERROR(VLOOKUP('別紙様式2-2（４・５月分）'!AR47,【参考】数式用!$AT$5:$AV$22,3,FALSE),"")</f>
        <v/>
      </c>
      <c r="R60" s="1388" t="s">
        <v>2207</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2189</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2113</v>
      </c>
      <c r="BA62" s="1321" t="s">
        <v>2114</v>
      </c>
      <c r="BB62" s="1321" t="s">
        <v>2115</v>
      </c>
      <c r="BC62" s="1321" t="s">
        <v>2116</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2196</v>
      </c>
      <c r="Q64" s="1386" t="str">
        <f>IFERROR(VLOOKUP('別紙様式2-2（４・５月分）'!AR50,【参考】数式用!$AT$5:$AV$22,3,FALSE),"")</f>
        <v/>
      </c>
      <c r="R64" s="1388" t="s">
        <v>2207</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2189</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2113</v>
      </c>
      <c r="BA66" s="1321" t="s">
        <v>2114</v>
      </c>
      <c r="BB66" s="1321" t="s">
        <v>2115</v>
      </c>
      <c r="BC66" s="1321" t="s">
        <v>2116</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2196</v>
      </c>
      <c r="Q68" s="1386" t="str">
        <f>IFERROR(VLOOKUP('別紙様式2-2（４・５月分）'!AR53,【参考】数式用!$AT$5:$AV$22,3,FALSE),"")</f>
        <v/>
      </c>
      <c r="R68" s="1388" t="s">
        <v>2207</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2189</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2113</v>
      </c>
      <c r="BA70" s="1321" t="s">
        <v>2114</v>
      </c>
      <c r="BB70" s="1321" t="s">
        <v>2115</v>
      </c>
      <c r="BC70" s="1321" t="s">
        <v>2116</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2196</v>
      </c>
      <c r="Q72" s="1386" t="str">
        <f>IFERROR(VLOOKUP('別紙様式2-2（４・５月分）'!AR56,【参考】数式用!$AT$5:$AV$22,3,FALSE),"")</f>
        <v/>
      </c>
      <c r="R72" s="1388" t="s">
        <v>2207</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2189</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2113</v>
      </c>
      <c r="BA74" s="1321" t="s">
        <v>2114</v>
      </c>
      <c r="BB74" s="1321" t="s">
        <v>2115</v>
      </c>
      <c r="BC74" s="1321" t="s">
        <v>2116</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2196</v>
      </c>
      <c r="Q76" s="1386" t="str">
        <f>IFERROR(VLOOKUP('別紙様式2-2（４・５月分）'!AR59,【参考】数式用!$AT$5:$AV$22,3,FALSE),"")</f>
        <v/>
      </c>
      <c r="R76" s="1388" t="s">
        <v>2207</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2189</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2113</v>
      </c>
      <c r="BA78" s="1321" t="s">
        <v>2114</v>
      </c>
      <c r="BB78" s="1321" t="s">
        <v>2115</v>
      </c>
      <c r="BC78" s="1321" t="s">
        <v>2116</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2196</v>
      </c>
      <c r="Q80" s="1386" t="str">
        <f>IFERROR(VLOOKUP('別紙様式2-2（４・５月分）'!AR62,【参考】数式用!$AT$5:$AV$22,3,FALSE),"")</f>
        <v/>
      </c>
      <c r="R80" s="1388" t="s">
        <v>2207</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2189</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2113</v>
      </c>
      <c r="BA82" s="1321" t="s">
        <v>2114</v>
      </c>
      <c r="BB82" s="1321" t="s">
        <v>2115</v>
      </c>
      <c r="BC82" s="1321" t="s">
        <v>2116</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2196</v>
      </c>
      <c r="Q84" s="1386" t="str">
        <f>IFERROR(VLOOKUP('別紙様式2-2（４・５月分）'!AR65,【参考】数式用!$AT$5:$AV$22,3,FALSE),"")</f>
        <v/>
      </c>
      <c r="R84" s="1388" t="s">
        <v>2207</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2189</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2113</v>
      </c>
      <c r="BA86" s="1321" t="s">
        <v>2114</v>
      </c>
      <c r="BB86" s="1321" t="s">
        <v>2115</v>
      </c>
      <c r="BC86" s="1321" t="s">
        <v>2116</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2196</v>
      </c>
      <c r="Q88" s="1386" t="str">
        <f>IFERROR(VLOOKUP('別紙様式2-2（４・５月分）'!AR68,【参考】数式用!$AT$5:$AV$22,3,FALSE),"")</f>
        <v/>
      </c>
      <c r="R88" s="1388" t="s">
        <v>2207</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2189</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2113</v>
      </c>
      <c r="BA90" s="1321" t="s">
        <v>2114</v>
      </c>
      <c r="BB90" s="1321" t="s">
        <v>2115</v>
      </c>
      <c r="BC90" s="1321" t="s">
        <v>2116</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2196</v>
      </c>
      <c r="Q92" s="1386" t="str">
        <f>IFERROR(VLOOKUP('別紙様式2-2（４・５月分）'!AR71,【参考】数式用!$AT$5:$AV$22,3,FALSE),"")</f>
        <v/>
      </c>
      <c r="R92" s="1388" t="s">
        <v>2207</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2189</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2113</v>
      </c>
      <c r="BA94" s="1321" t="s">
        <v>2114</v>
      </c>
      <c r="BB94" s="1321" t="s">
        <v>2115</v>
      </c>
      <c r="BC94" s="1321" t="s">
        <v>2116</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2196</v>
      </c>
      <c r="Q96" s="1386" t="str">
        <f>IFERROR(VLOOKUP('別紙様式2-2（４・５月分）'!AR74,【参考】数式用!$AT$5:$AV$22,3,FALSE),"")</f>
        <v/>
      </c>
      <c r="R96" s="1388" t="s">
        <v>2207</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2189</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2113</v>
      </c>
      <c r="BA98" s="1321" t="s">
        <v>2114</v>
      </c>
      <c r="BB98" s="1321" t="s">
        <v>2115</v>
      </c>
      <c r="BC98" s="1321" t="s">
        <v>2116</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2196</v>
      </c>
      <c r="Q100" s="1386" t="str">
        <f>IFERROR(VLOOKUP('別紙様式2-2（４・５月分）'!AR77,【参考】数式用!$AT$5:$AV$22,3,FALSE),"")</f>
        <v/>
      </c>
      <c r="R100" s="1388" t="s">
        <v>2207</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2189</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2113</v>
      </c>
      <c r="BA102" s="1321" t="s">
        <v>2114</v>
      </c>
      <c r="BB102" s="1321" t="s">
        <v>2115</v>
      </c>
      <c r="BC102" s="1321" t="s">
        <v>2116</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2196</v>
      </c>
      <c r="Q104" s="1386" t="str">
        <f>IFERROR(VLOOKUP('別紙様式2-2（４・５月分）'!AR80,【参考】数式用!$AT$5:$AV$22,3,FALSE),"")</f>
        <v/>
      </c>
      <c r="R104" s="1388" t="s">
        <v>2207</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2189</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2113</v>
      </c>
      <c r="BA106" s="1321" t="s">
        <v>2114</v>
      </c>
      <c r="BB106" s="1321" t="s">
        <v>2115</v>
      </c>
      <c r="BC106" s="1321" t="s">
        <v>2116</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2196</v>
      </c>
      <c r="Q108" s="1386" t="str">
        <f>IFERROR(VLOOKUP('別紙様式2-2（４・５月分）'!AR83,【参考】数式用!$AT$5:$AV$22,3,FALSE),"")</f>
        <v/>
      </c>
      <c r="R108" s="1388" t="s">
        <v>2207</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2189</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2113</v>
      </c>
      <c r="BA110" s="1321" t="s">
        <v>2114</v>
      </c>
      <c r="BB110" s="1321" t="s">
        <v>2115</v>
      </c>
      <c r="BC110" s="1321" t="s">
        <v>2116</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2196</v>
      </c>
      <c r="Q112" s="1386" t="str">
        <f>IFERROR(VLOOKUP('別紙様式2-2（４・５月分）'!AR86,【参考】数式用!$AT$5:$AV$22,3,FALSE),"")</f>
        <v/>
      </c>
      <c r="R112" s="1388" t="s">
        <v>2207</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2189</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2113</v>
      </c>
      <c r="BA114" s="1321" t="s">
        <v>2114</v>
      </c>
      <c r="BB114" s="1321" t="s">
        <v>2115</v>
      </c>
      <c r="BC114" s="1321" t="s">
        <v>2116</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2196</v>
      </c>
      <c r="Q116" s="1386" t="str">
        <f>IFERROR(VLOOKUP('別紙様式2-2（４・５月分）'!AR89,【参考】数式用!$AT$5:$AV$22,3,FALSE),"")</f>
        <v/>
      </c>
      <c r="R116" s="1388" t="s">
        <v>2207</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2189</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2113</v>
      </c>
      <c r="BA118" s="1321" t="s">
        <v>2114</v>
      </c>
      <c r="BB118" s="1321" t="s">
        <v>2115</v>
      </c>
      <c r="BC118" s="1321" t="s">
        <v>2116</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2196</v>
      </c>
      <c r="Q120" s="1386" t="str">
        <f>IFERROR(VLOOKUP('別紙様式2-2（４・５月分）'!AR92,【参考】数式用!$AT$5:$AV$22,3,FALSE),"")</f>
        <v/>
      </c>
      <c r="R120" s="1388" t="s">
        <v>2207</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2189</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2113</v>
      </c>
      <c r="BA122" s="1321" t="s">
        <v>2114</v>
      </c>
      <c r="BB122" s="1321" t="s">
        <v>2115</v>
      </c>
      <c r="BC122" s="1321" t="s">
        <v>2116</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2196</v>
      </c>
      <c r="Q124" s="1386" t="str">
        <f>IFERROR(VLOOKUP('別紙様式2-2（４・５月分）'!AR95,【参考】数式用!$AT$5:$AV$22,3,FALSE),"")</f>
        <v/>
      </c>
      <c r="R124" s="1388" t="s">
        <v>2207</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2189</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2113</v>
      </c>
      <c r="BA126" s="1321" t="s">
        <v>2114</v>
      </c>
      <c r="BB126" s="1321" t="s">
        <v>2115</v>
      </c>
      <c r="BC126" s="1321" t="s">
        <v>2116</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2196</v>
      </c>
      <c r="Q128" s="1386" t="str">
        <f>IFERROR(VLOOKUP('別紙様式2-2（４・５月分）'!AR98,【参考】数式用!$AT$5:$AV$22,3,FALSE),"")</f>
        <v/>
      </c>
      <c r="R128" s="1388" t="s">
        <v>2207</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2189</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2113</v>
      </c>
      <c r="BA130" s="1321" t="s">
        <v>2114</v>
      </c>
      <c r="BB130" s="1321" t="s">
        <v>2115</v>
      </c>
      <c r="BC130" s="1321" t="s">
        <v>2116</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2196</v>
      </c>
      <c r="Q132" s="1386" t="str">
        <f>IFERROR(VLOOKUP('別紙様式2-2（４・５月分）'!AR101,【参考】数式用!$AT$5:$AV$22,3,FALSE),"")</f>
        <v/>
      </c>
      <c r="R132" s="1388" t="s">
        <v>2207</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2189</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2113</v>
      </c>
      <c r="BA134" s="1321" t="s">
        <v>2114</v>
      </c>
      <c r="BB134" s="1321" t="s">
        <v>2115</v>
      </c>
      <c r="BC134" s="1321" t="s">
        <v>2116</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2196</v>
      </c>
      <c r="Q136" s="1386" t="str">
        <f>IFERROR(VLOOKUP('別紙様式2-2（４・５月分）'!AR104,【参考】数式用!$AT$5:$AV$22,3,FALSE),"")</f>
        <v/>
      </c>
      <c r="R136" s="1388" t="s">
        <v>2207</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2189</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2113</v>
      </c>
      <c r="BA138" s="1321" t="s">
        <v>2114</v>
      </c>
      <c r="BB138" s="1321" t="s">
        <v>2115</v>
      </c>
      <c r="BC138" s="1321" t="s">
        <v>2116</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2196</v>
      </c>
      <c r="Q140" s="1386" t="str">
        <f>IFERROR(VLOOKUP('別紙様式2-2（４・５月分）'!AR107,【参考】数式用!$AT$5:$AV$22,3,FALSE),"")</f>
        <v/>
      </c>
      <c r="R140" s="1388" t="s">
        <v>2207</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2189</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2113</v>
      </c>
      <c r="BA142" s="1321" t="s">
        <v>2114</v>
      </c>
      <c r="BB142" s="1321" t="s">
        <v>2115</v>
      </c>
      <c r="BC142" s="1321" t="s">
        <v>2116</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2196</v>
      </c>
      <c r="Q144" s="1386" t="str">
        <f>IFERROR(VLOOKUP('別紙様式2-2（４・５月分）'!AR110,【参考】数式用!$AT$5:$AV$22,3,FALSE),"")</f>
        <v/>
      </c>
      <c r="R144" s="1388" t="s">
        <v>2207</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2189</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2113</v>
      </c>
      <c r="BA146" s="1321" t="s">
        <v>2114</v>
      </c>
      <c r="BB146" s="1321" t="s">
        <v>2115</v>
      </c>
      <c r="BC146" s="1321" t="s">
        <v>2116</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2196</v>
      </c>
      <c r="Q148" s="1386" t="str">
        <f>IFERROR(VLOOKUP('別紙様式2-2（４・５月分）'!AR113,【参考】数式用!$AT$5:$AV$22,3,FALSE),"")</f>
        <v/>
      </c>
      <c r="R148" s="1388" t="s">
        <v>2207</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2189</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2113</v>
      </c>
      <c r="BA150" s="1321" t="s">
        <v>2114</v>
      </c>
      <c r="BB150" s="1321" t="s">
        <v>2115</v>
      </c>
      <c r="BC150" s="1321" t="s">
        <v>2116</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2196</v>
      </c>
      <c r="Q152" s="1386" t="str">
        <f>IFERROR(VLOOKUP('別紙様式2-2（４・５月分）'!AR116,【参考】数式用!$AT$5:$AV$22,3,FALSE),"")</f>
        <v/>
      </c>
      <c r="R152" s="1388" t="s">
        <v>2207</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2189</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2113</v>
      </c>
      <c r="BA154" s="1321" t="s">
        <v>2114</v>
      </c>
      <c r="BB154" s="1321" t="s">
        <v>2115</v>
      </c>
      <c r="BC154" s="1321" t="s">
        <v>2116</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2196</v>
      </c>
      <c r="Q156" s="1386" t="str">
        <f>IFERROR(VLOOKUP('別紙様式2-2（４・５月分）'!AR119,【参考】数式用!$AT$5:$AV$22,3,FALSE),"")</f>
        <v/>
      </c>
      <c r="R156" s="1388" t="s">
        <v>2207</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2189</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2113</v>
      </c>
      <c r="BA158" s="1321" t="s">
        <v>2114</v>
      </c>
      <c r="BB158" s="1321" t="s">
        <v>2115</v>
      </c>
      <c r="BC158" s="1321" t="s">
        <v>2116</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2196</v>
      </c>
      <c r="Q160" s="1386" t="str">
        <f>IFERROR(VLOOKUP('別紙様式2-2（４・５月分）'!AR122,【参考】数式用!$AT$5:$AV$22,3,FALSE),"")</f>
        <v/>
      </c>
      <c r="R160" s="1388" t="s">
        <v>2207</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2189</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2113</v>
      </c>
      <c r="BA162" s="1321" t="s">
        <v>2114</v>
      </c>
      <c r="BB162" s="1321" t="s">
        <v>2115</v>
      </c>
      <c r="BC162" s="1321" t="s">
        <v>2116</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2196</v>
      </c>
      <c r="Q164" s="1386" t="str">
        <f>IFERROR(VLOOKUP('別紙様式2-2（４・５月分）'!AR125,【参考】数式用!$AT$5:$AV$22,3,FALSE),"")</f>
        <v/>
      </c>
      <c r="R164" s="1388" t="s">
        <v>2207</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2189</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2113</v>
      </c>
      <c r="BA166" s="1321" t="s">
        <v>2114</v>
      </c>
      <c r="BB166" s="1321" t="s">
        <v>2115</v>
      </c>
      <c r="BC166" s="1321" t="s">
        <v>2116</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2196</v>
      </c>
      <c r="Q168" s="1386" t="str">
        <f>IFERROR(VLOOKUP('別紙様式2-2（４・５月分）'!AR128,【参考】数式用!$AT$5:$AV$22,3,FALSE),"")</f>
        <v/>
      </c>
      <c r="R168" s="1388" t="s">
        <v>2207</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2189</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2113</v>
      </c>
      <c r="BA170" s="1321" t="s">
        <v>2114</v>
      </c>
      <c r="BB170" s="1321" t="s">
        <v>2115</v>
      </c>
      <c r="BC170" s="1321" t="s">
        <v>2116</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2196</v>
      </c>
      <c r="Q172" s="1386" t="str">
        <f>IFERROR(VLOOKUP('別紙様式2-2（４・５月分）'!AR131,【参考】数式用!$AT$5:$AV$22,3,FALSE),"")</f>
        <v/>
      </c>
      <c r="R172" s="1388" t="s">
        <v>2207</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2189</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2113</v>
      </c>
      <c r="BA174" s="1321" t="s">
        <v>2114</v>
      </c>
      <c r="BB174" s="1321" t="s">
        <v>2115</v>
      </c>
      <c r="BC174" s="1321" t="s">
        <v>2116</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2196</v>
      </c>
      <c r="Q176" s="1386" t="str">
        <f>IFERROR(VLOOKUP('別紙様式2-2（４・５月分）'!AR134,【参考】数式用!$AT$5:$AV$22,3,FALSE),"")</f>
        <v/>
      </c>
      <c r="R176" s="1388" t="s">
        <v>2207</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2189</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2113</v>
      </c>
      <c r="BA178" s="1321" t="s">
        <v>2114</v>
      </c>
      <c r="BB178" s="1321" t="s">
        <v>2115</v>
      </c>
      <c r="BC178" s="1321" t="s">
        <v>2116</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2196</v>
      </c>
      <c r="Q180" s="1386" t="str">
        <f>IFERROR(VLOOKUP('別紙様式2-2（４・５月分）'!AR137,【参考】数式用!$AT$5:$AV$22,3,FALSE),"")</f>
        <v/>
      </c>
      <c r="R180" s="1388" t="s">
        <v>2207</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2189</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2113</v>
      </c>
      <c r="BA182" s="1321" t="s">
        <v>2114</v>
      </c>
      <c r="BB182" s="1321" t="s">
        <v>2115</v>
      </c>
      <c r="BC182" s="1321" t="s">
        <v>2116</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2196</v>
      </c>
      <c r="Q184" s="1386" t="str">
        <f>IFERROR(VLOOKUP('別紙様式2-2（４・５月分）'!AR140,【参考】数式用!$AT$5:$AV$22,3,FALSE),"")</f>
        <v/>
      </c>
      <c r="R184" s="1388" t="s">
        <v>2207</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2189</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2113</v>
      </c>
      <c r="BA186" s="1321" t="s">
        <v>2114</v>
      </c>
      <c r="BB186" s="1321" t="s">
        <v>2115</v>
      </c>
      <c r="BC186" s="1321" t="s">
        <v>2116</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2196</v>
      </c>
      <c r="Q188" s="1386" t="str">
        <f>IFERROR(VLOOKUP('別紙様式2-2（４・５月分）'!AR143,【参考】数式用!$AT$5:$AV$22,3,FALSE),"")</f>
        <v/>
      </c>
      <c r="R188" s="1388" t="s">
        <v>2207</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2189</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2113</v>
      </c>
      <c r="BA190" s="1321" t="s">
        <v>2114</v>
      </c>
      <c r="BB190" s="1321" t="s">
        <v>2115</v>
      </c>
      <c r="BC190" s="1321" t="s">
        <v>2116</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2196</v>
      </c>
      <c r="Q192" s="1386" t="str">
        <f>IFERROR(VLOOKUP('別紙様式2-2（４・５月分）'!AR146,【参考】数式用!$AT$5:$AV$22,3,FALSE),"")</f>
        <v/>
      </c>
      <c r="R192" s="1388" t="s">
        <v>2207</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2189</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2113</v>
      </c>
      <c r="BA194" s="1321" t="s">
        <v>2114</v>
      </c>
      <c r="BB194" s="1321" t="s">
        <v>2115</v>
      </c>
      <c r="BC194" s="1321" t="s">
        <v>2116</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2196</v>
      </c>
      <c r="Q196" s="1386" t="str">
        <f>IFERROR(VLOOKUP('別紙様式2-2（４・５月分）'!AR149,【参考】数式用!$AT$5:$AV$22,3,FALSE),"")</f>
        <v/>
      </c>
      <c r="R196" s="1388" t="s">
        <v>2207</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2189</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2113</v>
      </c>
      <c r="BA198" s="1321" t="s">
        <v>2114</v>
      </c>
      <c r="BB198" s="1321" t="s">
        <v>2115</v>
      </c>
      <c r="BC198" s="1321" t="s">
        <v>2116</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2196</v>
      </c>
      <c r="Q200" s="1386" t="str">
        <f>IFERROR(VLOOKUP('別紙様式2-2（４・５月分）'!AR152,【参考】数式用!$AT$5:$AV$22,3,FALSE),"")</f>
        <v/>
      </c>
      <c r="R200" s="1388" t="s">
        <v>2207</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2189</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2113</v>
      </c>
      <c r="BA202" s="1321" t="s">
        <v>2114</v>
      </c>
      <c r="BB202" s="1321" t="s">
        <v>2115</v>
      </c>
      <c r="BC202" s="1321" t="s">
        <v>2116</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2196</v>
      </c>
      <c r="Q204" s="1386" t="str">
        <f>IFERROR(VLOOKUP('別紙様式2-2（４・５月分）'!AR155,【参考】数式用!$AT$5:$AV$22,3,FALSE),"")</f>
        <v/>
      </c>
      <c r="R204" s="1388" t="s">
        <v>2207</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2189</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2113</v>
      </c>
      <c r="BA206" s="1321" t="s">
        <v>2114</v>
      </c>
      <c r="BB206" s="1321" t="s">
        <v>2115</v>
      </c>
      <c r="BC206" s="1321" t="s">
        <v>2116</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2196</v>
      </c>
      <c r="Q208" s="1386" t="str">
        <f>IFERROR(VLOOKUP('別紙様式2-2（４・５月分）'!AR158,【参考】数式用!$AT$5:$AV$22,3,FALSE),"")</f>
        <v/>
      </c>
      <c r="R208" s="1388" t="s">
        <v>2207</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2189</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2113</v>
      </c>
      <c r="BA210" s="1321" t="s">
        <v>2114</v>
      </c>
      <c r="BB210" s="1321" t="s">
        <v>2115</v>
      </c>
      <c r="BC210" s="1321" t="s">
        <v>2116</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2196</v>
      </c>
      <c r="Q212" s="1386" t="str">
        <f>IFERROR(VLOOKUP('別紙様式2-2（４・５月分）'!AR161,【参考】数式用!$AT$5:$AV$22,3,FALSE),"")</f>
        <v/>
      </c>
      <c r="R212" s="1388" t="s">
        <v>2207</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2189</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2113</v>
      </c>
      <c r="BA214" s="1321" t="s">
        <v>2114</v>
      </c>
      <c r="BB214" s="1321" t="s">
        <v>2115</v>
      </c>
      <c r="BC214" s="1321" t="s">
        <v>2116</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2196</v>
      </c>
      <c r="Q216" s="1386" t="str">
        <f>IFERROR(VLOOKUP('別紙様式2-2（４・５月分）'!AR164,【参考】数式用!$AT$5:$AV$22,3,FALSE),"")</f>
        <v/>
      </c>
      <c r="R216" s="1388" t="s">
        <v>2207</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2189</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2113</v>
      </c>
      <c r="BA218" s="1321" t="s">
        <v>2114</v>
      </c>
      <c r="BB218" s="1321" t="s">
        <v>2115</v>
      </c>
      <c r="BC218" s="1321" t="s">
        <v>2116</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2196</v>
      </c>
      <c r="Q220" s="1386" t="str">
        <f>IFERROR(VLOOKUP('別紙様式2-2（４・５月分）'!AR167,【参考】数式用!$AT$5:$AV$22,3,FALSE),"")</f>
        <v/>
      </c>
      <c r="R220" s="1388" t="s">
        <v>2207</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2189</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2113</v>
      </c>
      <c r="BA222" s="1321" t="s">
        <v>2114</v>
      </c>
      <c r="BB222" s="1321" t="s">
        <v>2115</v>
      </c>
      <c r="BC222" s="1321" t="s">
        <v>2116</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2196</v>
      </c>
      <c r="Q224" s="1386" t="str">
        <f>IFERROR(VLOOKUP('別紙様式2-2（４・５月分）'!AR170,【参考】数式用!$AT$5:$AV$22,3,FALSE),"")</f>
        <v/>
      </c>
      <c r="R224" s="1388" t="s">
        <v>2207</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2189</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2113</v>
      </c>
      <c r="BA226" s="1321" t="s">
        <v>2114</v>
      </c>
      <c r="BB226" s="1321" t="s">
        <v>2115</v>
      </c>
      <c r="BC226" s="1321" t="s">
        <v>2116</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2196</v>
      </c>
      <c r="Q228" s="1386" t="str">
        <f>IFERROR(VLOOKUP('別紙様式2-2（４・５月分）'!AR173,【参考】数式用!$AT$5:$AV$22,3,FALSE),"")</f>
        <v/>
      </c>
      <c r="R228" s="1388" t="s">
        <v>2207</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2189</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2113</v>
      </c>
      <c r="BA230" s="1321" t="s">
        <v>2114</v>
      </c>
      <c r="BB230" s="1321" t="s">
        <v>2115</v>
      </c>
      <c r="BC230" s="1321" t="s">
        <v>2116</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2196</v>
      </c>
      <c r="Q232" s="1386" t="str">
        <f>IFERROR(VLOOKUP('別紙様式2-2（４・５月分）'!AR176,【参考】数式用!$AT$5:$AV$22,3,FALSE),"")</f>
        <v/>
      </c>
      <c r="R232" s="1388" t="s">
        <v>2207</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2189</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2113</v>
      </c>
      <c r="BA234" s="1321" t="s">
        <v>2114</v>
      </c>
      <c r="BB234" s="1321" t="s">
        <v>2115</v>
      </c>
      <c r="BC234" s="1321" t="s">
        <v>2116</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2196</v>
      </c>
      <c r="Q236" s="1386" t="str">
        <f>IFERROR(VLOOKUP('別紙様式2-2（４・５月分）'!AR179,【参考】数式用!$AT$5:$AV$22,3,FALSE),"")</f>
        <v/>
      </c>
      <c r="R236" s="1388" t="s">
        <v>2207</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2189</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2113</v>
      </c>
      <c r="BA238" s="1321" t="s">
        <v>2114</v>
      </c>
      <c r="BB238" s="1321" t="s">
        <v>2115</v>
      </c>
      <c r="BC238" s="1321" t="s">
        <v>2116</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2196</v>
      </c>
      <c r="Q240" s="1386" t="str">
        <f>IFERROR(VLOOKUP('別紙様式2-2（４・５月分）'!AR182,【参考】数式用!$AT$5:$AV$22,3,FALSE),"")</f>
        <v/>
      </c>
      <c r="R240" s="1388" t="s">
        <v>2207</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2189</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2113</v>
      </c>
      <c r="BA242" s="1321" t="s">
        <v>2114</v>
      </c>
      <c r="BB242" s="1321" t="s">
        <v>2115</v>
      </c>
      <c r="BC242" s="1321" t="s">
        <v>2116</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2196</v>
      </c>
      <c r="Q244" s="1386" t="str">
        <f>IFERROR(VLOOKUP('別紙様式2-2（４・５月分）'!AR185,【参考】数式用!$AT$5:$AV$22,3,FALSE),"")</f>
        <v/>
      </c>
      <c r="R244" s="1388" t="s">
        <v>2207</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2189</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2113</v>
      </c>
      <c r="BA246" s="1321" t="s">
        <v>2114</v>
      </c>
      <c r="BB246" s="1321" t="s">
        <v>2115</v>
      </c>
      <c r="BC246" s="1321" t="s">
        <v>2116</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2196</v>
      </c>
      <c r="Q248" s="1386" t="str">
        <f>IFERROR(VLOOKUP('別紙様式2-2（４・５月分）'!AR188,【参考】数式用!$AT$5:$AV$22,3,FALSE),"")</f>
        <v/>
      </c>
      <c r="R248" s="1388" t="s">
        <v>2207</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2189</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2113</v>
      </c>
      <c r="BA250" s="1321" t="s">
        <v>2114</v>
      </c>
      <c r="BB250" s="1321" t="s">
        <v>2115</v>
      </c>
      <c r="BC250" s="1321" t="s">
        <v>2116</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2196</v>
      </c>
      <c r="Q252" s="1386" t="str">
        <f>IFERROR(VLOOKUP('別紙様式2-2（４・５月分）'!AR191,【参考】数式用!$AT$5:$AV$22,3,FALSE),"")</f>
        <v/>
      </c>
      <c r="R252" s="1388" t="s">
        <v>2207</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2189</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2113</v>
      </c>
      <c r="BA254" s="1321" t="s">
        <v>2114</v>
      </c>
      <c r="BB254" s="1321" t="s">
        <v>2115</v>
      </c>
      <c r="BC254" s="1321" t="s">
        <v>2116</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2196</v>
      </c>
      <c r="Q256" s="1386" t="str">
        <f>IFERROR(VLOOKUP('別紙様式2-2（４・５月分）'!AR194,【参考】数式用!$AT$5:$AV$22,3,FALSE),"")</f>
        <v/>
      </c>
      <c r="R256" s="1388" t="s">
        <v>2207</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2189</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2113</v>
      </c>
      <c r="BA258" s="1321" t="s">
        <v>2114</v>
      </c>
      <c r="BB258" s="1321" t="s">
        <v>2115</v>
      </c>
      <c r="BC258" s="1321" t="s">
        <v>2116</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2196</v>
      </c>
      <c r="Q260" s="1386" t="str">
        <f>IFERROR(VLOOKUP('別紙様式2-2（４・５月分）'!AR197,【参考】数式用!$AT$5:$AV$22,3,FALSE),"")</f>
        <v/>
      </c>
      <c r="R260" s="1388" t="s">
        <v>2207</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2189</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2113</v>
      </c>
      <c r="BA262" s="1321" t="s">
        <v>2114</v>
      </c>
      <c r="BB262" s="1321" t="s">
        <v>2115</v>
      </c>
      <c r="BC262" s="1321" t="s">
        <v>2116</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2196</v>
      </c>
      <c r="Q264" s="1386" t="str">
        <f>IFERROR(VLOOKUP('別紙様式2-2（４・５月分）'!AR200,【参考】数式用!$AT$5:$AV$22,3,FALSE),"")</f>
        <v/>
      </c>
      <c r="R264" s="1388" t="s">
        <v>2207</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2189</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2113</v>
      </c>
      <c r="BA266" s="1321" t="s">
        <v>2114</v>
      </c>
      <c r="BB266" s="1321" t="s">
        <v>2115</v>
      </c>
      <c r="BC266" s="1321" t="s">
        <v>2116</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2196</v>
      </c>
      <c r="Q268" s="1386" t="str">
        <f>IFERROR(VLOOKUP('別紙様式2-2（４・５月分）'!AR203,【参考】数式用!$AT$5:$AV$22,3,FALSE),"")</f>
        <v/>
      </c>
      <c r="R268" s="1388" t="s">
        <v>2207</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2189</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2113</v>
      </c>
      <c r="BA270" s="1321" t="s">
        <v>2114</v>
      </c>
      <c r="BB270" s="1321" t="s">
        <v>2115</v>
      </c>
      <c r="BC270" s="1321" t="s">
        <v>2116</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2196</v>
      </c>
      <c r="Q272" s="1386" t="str">
        <f>IFERROR(VLOOKUP('別紙様式2-2（４・５月分）'!AR206,【参考】数式用!$AT$5:$AV$22,3,FALSE),"")</f>
        <v/>
      </c>
      <c r="R272" s="1388" t="s">
        <v>2207</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2189</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2113</v>
      </c>
      <c r="BA274" s="1321" t="s">
        <v>2114</v>
      </c>
      <c r="BB274" s="1321" t="s">
        <v>2115</v>
      </c>
      <c r="BC274" s="1321" t="s">
        <v>2116</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2196</v>
      </c>
      <c r="Q276" s="1386" t="str">
        <f>IFERROR(VLOOKUP('別紙様式2-2（４・５月分）'!AR209,【参考】数式用!$AT$5:$AV$22,3,FALSE),"")</f>
        <v/>
      </c>
      <c r="R276" s="1388" t="s">
        <v>2207</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2189</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2113</v>
      </c>
      <c r="BA278" s="1321" t="s">
        <v>2114</v>
      </c>
      <c r="BB278" s="1321" t="s">
        <v>2115</v>
      </c>
      <c r="BC278" s="1321" t="s">
        <v>2116</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2196</v>
      </c>
      <c r="Q280" s="1386" t="str">
        <f>IFERROR(VLOOKUP('別紙様式2-2（４・５月分）'!AR212,【参考】数式用!$AT$5:$AV$22,3,FALSE),"")</f>
        <v/>
      </c>
      <c r="R280" s="1388" t="s">
        <v>2207</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2189</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2113</v>
      </c>
      <c r="BA282" s="1321" t="s">
        <v>2114</v>
      </c>
      <c r="BB282" s="1321" t="s">
        <v>2115</v>
      </c>
      <c r="BC282" s="1321" t="s">
        <v>2116</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2196</v>
      </c>
      <c r="Q284" s="1386" t="str">
        <f>IFERROR(VLOOKUP('別紙様式2-2（４・５月分）'!AR215,【参考】数式用!$AT$5:$AV$22,3,FALSE),"")</f>
        <v/>
      </c>
      <c r="R284" s="1388" t="s">
        <v>2207</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2189</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2113</v>
      </c>
      <c r="BA286" s="1321" t="s">
        <v>2114</v>
      </c>
      <c r="BB286" s="1321" t="s">
        <v>2115</v>
      </c>
      <c r="BC286" s="1321" t="s">
        <v>2116</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2196</v>
      </c>
      <c r="Q288" s="1386" t="str">
        <f>IFERROR(VLOOKUP('別紙様式2-2（４・５月分）'!AR218,【参考】数式用!$AT$5:$AV$22,3,FALSE),"")</f>
        <v/>
      </c>
      <c r="R288" s="1388" t="s">
        <v>2207</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2189</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2113</v>
      </c>
      <c r="BA290" s="1321" t="s">
        <v>2114</v>
      </c>
      <c r="BB290" s="1321" t="s">
        <v>2115</v>
      </c>
      <c r="BC290" s="1321" t="s">
        <v>2116</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2196</v>
      </c>
      <c r="Q292" s="1386" t="str">
        <f>IFERROR(VLOOKUP('別紙様式2-2（４・５月分）'!AR221,【参考】数式用!$AT$5:$AV$22,3,FALSE),"")</f>
        <v/>
      </c>
      <c r="R292" s="1388" t="s">
        <v>2207</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2189</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2113</v>
      </c>
      <c r="BA294" s="1321" t="s">
        <v>2114</v>
      </c>
      <c r="BB294" s="1321" t="s">
        <v>2115</v>
      </c>
      <c r="BC294" s="1321" t="s">
        <v>2116</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2196</v>
      </c>
      <c r="Q296" s="1386" t="str">
        <f>IFERROR(VLOOKUP('別紙様式2-2（４・５月分）'!AR224,【参考】数式用!$AT$5:$AV$22,3,FALSE),"")</f>
        <v/>
      </c>
      <c r="R296" s="1388" t="s">
        <v>2207</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2189</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2113</v>
      </c>
      <c r="BA298" s="1321" t="s">
        <v>2114</v>
      </c>
      <c r="BB298" s="1321" t="s">
        <v>2115</v>
      </c>
      <c r="BC298" s="1321" t="s">
        <v>2116</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2196</v>
      </c>
      <c r="Q300" s="1386" t="str">
        <f>IFERROR(VLOOKUP('別紙様式2-2（４・５月分）'!AR227,【参考】数式用!$AT$5:$AV$22,3,FALSE),"")</f>
        <v/>
      </c>
      <c r="R300" s="1388" t="s">
        <v>2207</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2189</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2113</v>
      </c>
      <c r="BA302" s="1321" t="s">
        <v>2114</v>
      </c>
      <c r="BB302" s="1321" t="s">
        <v>2115</v>
      </c>
      <c r="BC302" s="1321" t="s">
        <v>2116</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2196</v>
      </c>
      <c r="Q304" s="1386" t="str">
        <f>IFERROR(VLOOKUP('別紙様式2-2（４・５月分）'!AR230,【参考】数式用!$AT$5:$AV$22,3,FALSE),"")</f>
        <v/>
      </c>
      <c r="R304" s="1388" t="s">
        <v>2207</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2189</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2113</v>
      </c>
      <c r="BA306" s="1321" t="s">
        <v>2114</v>
      </c>
      <c r="BB306" s="1321" t="s">
        <v>2115</v>
      </c>
      <c r="BC306" s="1321" t="s">
        <v>2116</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2196</v>
      </c>
      <c r="Q308" s="1386" t="str">
        <f>IFERROR(VLOOKUP('別紙様式2-2（４・５月分）'!AR233,【参考】数式用!$AT$5:$AV$22,3,FALSE),"")</f>
        <v/>
      </c>
      <c r="R308" s="1388" t="s">
        <v>2207</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2189</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2113</v>
      </c>
      <c r="BA310" s="1321" t="s">
        <v>2114</v>
      </c>
      <c r="BB310" s="1321" t="s">
        <v>2115</v>
      </c>
      <c r="BC310" s="1321" t="s">
        <v>2116</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2196</v>
      </c>
      <c r="Q312" s="1386" t="str">
        <f>IFERROR(VLOOKUP('別紙様式2-2（４・５月分）'!AR236,【参考】数式用!$AT$5:$AV$22,3,FALSE),"")</f>
        <v/>
      </c>
      <c r="R312" s="1388" t="s">
        <v>2207</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2189</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2113</v>
      </c>
      <c r="BA314" s="1321" t="s">
        <v>2114</v>
      </c>
      <c r="BB314" s="1321" t="s">
        <v>2115</v>
      </c>
      <c r="BC314" s="1321" t="s">
        <v>2116</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2196</v>
      </c>
      <c r="Q316" s="1386" t="str">
        <f>IFERROR(VLOOKUP('別紙様式2-2（４・５月分）'!AR239,【参考】数式用!$AT$5:$AV$22,3,FALSE),"")</f>
        <v/>
      </c>
      <c r="R316" s="1388" t="s">
        <v>2207</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2189</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2113</v>
      </c>
      <c r="BA318" s="1321" t="s">
        <v>2114</v>
      </c>
      <c r="BB318" s="1321" t="s">
        <v>2115</v>
      </c>
      <c r="BC318" s="1321" t="s">
        <v>2116</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2196</v>
      </c>
      <c r="Q320" s="1386" t="str">
        <f>IFERROR(VLOOKUP('別紙様式2-2（４・５月分）'!AR242,【参考】数式用!$AT$5:$AV$22,3,FALSE),"")</f>
        <v/>
      </c>
      <c r="R320" s="1388" t="s">
        <v>2207</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2189</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2113</v>
      </c>
      <c r="BA322" s="1321" t="s">
        <v>2114</v>
      </c>
      <c r="BB322" s="1321" t="s">
        <v>2115</v>
      </c>
      <c r="BC322" s="1321" t="s">
        <v>2116</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2196</v>
      </c>
      <c r="Q324" s="1386" t="str">
        <f>IFERROR(VLOOKUP('別紙様式2-2（４・５月分）'!AR245,【参考】数式用!$AT$5:$AV$22,3,FALSE),"")</f>
        <v/>
      </c>
      <c r="R324" s="1388" t="s">
        <v>2207</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2189</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2113</v>
      </c>
      <c r="BA326" s="1321" t="s">
        <v>2114</v>
      </c>
      <c r="BB326" s="1321" t="s">
        <v>2115</v>
      </c>
      <c r="BC326" s="1321" t="s">
        <v>2116</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2196</v>
      </c>
      <c r="Q328" s="1386" t="str">
        <f>IFERROR(VLOOKUP('別紙様式2-2（４・５月分）'!AR248,【参考】数式用!$AT$5:$AV$22,3,FALSE),"")</f>
        <v/>
      </c>
      <c r="R328" s="1388" t="s">
        <v>2207</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2189</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2113</v>
      </c>
      <c r="BA330" s="1321" t="s">
        <v>2114</v>
      </c>
      <c r="BB330" s="1321" t="s">
        <v>2115</v>
      </c>
      <c r="BC330" s="1321" t="s">
        <v>2116</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2196</v>
      </c>
      <c r="Q332" s="1386" t="str">
        <f>IFERROR(VLOOKUP('別紙様式2-2（４・５月分）'!AR251,【参考】数式用!$AT$5:$AV$22,3,FALSE),"")</f>
        <v/>
      </c>
      <c r="R332" s="1388" t="s">
        <v>2207</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2189</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2113</v>
      </c>
      <c r="BA334" s="1321" t="s">
        <v>2114</v>
      </c>
      <c r="BB334" s="1321" t="s">
        <v>2115</v>
      </c>
      <c r="BC334" s="1321" t="s">
        <v>2116</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2196</v>
      </c>
      <c r="Q336" s="1386" t="str">
        <f>IFERROR(VLOOKUP('別紙様式2-2（４・５月分）'!AR254,【参考】数式用!$AT$5:$AV$22,3,FALSE),"")</f>
        <v/>
      </c>
      <c r="R336" s="1388" t="s">
        <v>2207</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2189</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2113</v>
      </c>
      <c r="BA338" s="1321" t="s">
        <v>2114</v>
      </c>
      <c r="BB338" s="1321" t="s">
        <v>2115</v>
      </c>
      <c r="BC338" s="1321" t="s">
        <v>2116</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2196</v>
      </c>
      <c r="Q340" s="1386" t="str">
        <f>IFERROR(VLOOKUP('別紙様式2-2（４・５月分）'!AR257,【参考】数式用!$AT$5:$AV$22,3,FALSE),"")</f>
        <v/>
      </c>
      <c r="R340" s="1388" t="s">
        <v>2207</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2189</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2113</v>
      </c>
      <c r="BA342" s="1321" t="s">
        <v>2114</v>
      </c>
      <c r="BB342" s="1321" t="s">
        <v>2115</v>
      </c>
      <c r="BC342" s="1321" t="s">
        <v>2116</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2196</v>
      </c>
      <c r="Q344" s="1386" t="str">
        <f>IFERROR(VLOOKUP('別紙様式2-2（４・５月分）'!AR260,【参考】数式用!$AT$5:$AV$22,3,FALSE),"")</f>
        <v/>
      </c>
      <c r="R344" s="1388" t="s">
        <v>2207</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2189</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2113</v>
      </c>
      <c r="BA346" s="1321" t="s">
        <v>2114</v>
      </c>
      <c r="BB346" s="1321" t="s">
        <v>2115</v>
      </c>
      <c r="BC346" s="1321" t="s">
        <v>2116</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2196</v>
      </c>
      <c r="Q348" s="1386" t="str">
        <f>IFERROR(VLOOKUP('別紙様式2-2（４・５月分）'!AR263,【参考】数式用!$AT$5:$AV$22,3,FALSE),"")</f>
        <v/>
      </c>
      <c r="R348" s="1388" t="s">
        <v>2207</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2189</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2113</v>
      </c>
      <c r="BA350" s="1321" t="s">
        <v>2114</v>
      </c>
      <c r="BB350" s="1321" t="s">
        <v>2115</v>
      </c>
      <c r="BC350" s="1321" t="s">
        <v>2116</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2196</v>
      </c>
      <c r="Q352" s="1386" t="str">
        <f>IFERROR(VLOOKUP('別紙様式2-2（４・５月分）'!AR266,【参考】数式用!$AT$5:$AV$22,3,FALSE),"")</f>
        <v/>
      </c>
      <c r="R352" s="1388" t="s">
        <v>2207</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2189</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2113</v>
      </c>
      <c r="BA354" s="1321" t="s">
        <v>2114</v>
      </c>
      <c r="BB354" s="1321" t="s">
        <v>2115</v>
      </c>
      <c r="BC354" s="1321" t="s">
        <v>2116</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2196</v>
      </c>
      <c r="Q356" s="1386" t="str">
        <f>IFERROR(VLOOKUP('別紙様式2-2（４・５月分）'!AR269,【参考】数式用!$AT$5:$AV$22,3,FALSE),"")</f>
        <v/>
      </c>
      <c r="R356" s="1388" t="s">
        <v>2207</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2189</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2113</v>
      </c>
      <c r="BA358" s="1321" t="s">
        <v>2114</v>
      </c>
      <c r="BB358" s="1321" t="s">
        <v>2115</v>
      </c>
      <c r="BC358" s="1321" t="s">
        <v>2116</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2196</v>
      </c>
      <c r="Q360" s="1386" t="str">
        <f>IFERROR(VLOOKUP('別紙様式2-2（４・５月分）'!AR272,【参考】数式用!$AT$5:$AV$22,3,FALSE),"")</f>
        <v/>
      </c>
      <c r="R360" s="1388" t="s">
        <v>2207</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2189</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2113</v>
      </c>
      <c r="BA362" s="1321" t="s">
        <v>2114</v>
      </c>
      <c r="BB362" s="1321" t="s">
        <v>2115</v>
      </c>
      <c r="BC362" s="1321" t="s">
        <v>2116</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2196</v>
      </c>
      <c r="Q364" s="1386" t="str">
        <f>IFERROR(VLOOKUP('別紙様式2-2（４・５月分）'!AR275,【参考】数式用!$AT$5:$AV$22,3,FALSE),"")</f>
        <v/>
      </c>
      <c r="R364" s="1388" t="s">
        <v>2207</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2189</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2113</v>
      </c>
      <c r="BA366" s="1321" t="s">
        <v>2114</v>
      </c>
      <c r="BB366" s="1321" t="s">
        <v>2115</v>
      </c>
      <c r="BC366" s="1321" t="s">
        <v>2116</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2196</v>
      </c>
      <c r="Q368" s="1386" t="str">
        <f>IFERROR(VLOOKUP('別紙様式2-2（４・５月分）'!AR278,【参考】数式用!$AT$5:$AV$22,3,FALSE),"")</f>
        <v/>
      </c>
      <c r="R368" s="1388" t="s">
        <v>2207</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2189</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2113</v>
      </c>
      <c r="BA370" s="1321" t="s">
        <v>2114</v>
      </c>
      <c r="BB370" s="1321" t="s">
        <v>2115</v>
      </c>
      <c r="BC370" s="1321" t="s">
        <v>2116</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2196</v>
      </c>
      <c r="Q372" s="1386" t="str">
        <f>IFERROR(VLOOKUP('別紙様式2-2（４・５月分）'!AR281,【参考】数式用!$AT$5:$AV$22,3,FALSE),"")</f>
        <v/>
      </c>
      <c r="R372" s="1388" t="s">
        <v>2207</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2189</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2113</v>
      </c>
      <c r="BA374" s="1321" t="s">
        <v>2114</v>
      </c>
      <c r="BB374" s="1321" t="s">
        <v>2115</v>
      </c>
      <c r="BC374" s="1321" t="s">
        <v>2116</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2196</v>
      </c>
      <c r="Q376" s="1386" t="str">
        <f>IFERROR(VLOOKUP('別紙様式2-2（４・５月分）'!AR284,【参考】数式用!$AT$5:$AV$22,3,FALSE),"")</f>
        <v/>
      </c>
      <c r="R376" s="1388" t="s">
        <v>2207</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2189</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2113</v>
      </c>
      <c r="BA378" s="1321" t="s">
        <v>2114</v>
      </c>
      <c r="BB378" s="1321" t="s">
        <v>2115</v>
      </c>
      <c r="BC378" s="1321" t="s">
        <v>2116</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2196</v>
      </c>
      <c r="Q380" s="1386" t="str">
        <f>IFERROR(VLOOKUP('別紙様式2-2（４・５月分）'!AR287,【参考】数式用!$AT$5:$AV$22,3,FALSE),"")</f>
        <v/>
      </c>
      <c r="R380" s="1388" t="s">
        <v>2207</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2189</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2113</v>
      </c>
      <c r="BA382" s="1321" t="s">
        <v>2114</v>
      </c>
      <c r="BB382" s="1321" t="s">
        <v>2115</v>
      </c>
      <c r="BC382" s="1321" t="s">
        <v>2116</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2196</v>
      </c>
      <c r="Q384" s="1386" t="str">
        <f>IFERROR(VLOOKUP('別紙様式2-2（４・５月分）'!AR290,【参考】数式用!$AT$5:$AV$22,3,FALSE),"")</f>
        <v/>
      </c>
      <c r="R384" s="1388" t="s">
        <v>2207</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2189</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2113</v>
      </c>
      <c r="BA386" s="1321" t="s">
        <v>2114</v>
      </c>
      <c r="BB386" s="1321" t="s">
        <v>2115</v>
      </c>
      <c r="BC386" s="1321" t="s">
        <v>2116</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2196</v>
      </c>
      <c r="Q388" s="1386" t="str">
        <f>IFERROR(VLOOKUP('別紙様式2-2（４・５月分）'!AR293,【参考】数式用!$AT$5:$AV$22,3,FALSE),"")</f>
        <v/>
      </c>
      <c r="R388" s="1388" t="s">
        <v>2207</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2189</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2113</v>
      </c>
      <c r="BA390" s="1321" t="s">
        <v>2114</v>
      </c>
      <c r="BB390" s="1321" t="s">
        <v>2115</v>
      </c>
      <c r="BC390" s="1321" t="s">
        <v>2116</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2196</v>
      </c>
      <c r="Q392" s="1386" t="str">
        <f>IFERROR(VLOOKUP('別紙様式2-2（４・５月分）'!AR296,【参考】数式用!$AT$5:$AV$22,3,FALSE),"")</f>
        <v/>
      </c>
      <c r="R392" s="1388" t="s">
        <v>2207</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2189</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2113</v>
      </c>
      <c r="BA394" s="1321" t="s">
        <v>2114</v>
      </c>
      <c r="BB394" s="1321" t="s">
        <v>2115</v>
      </c>
      <c r="BC394" s="1321" t="s">
        <v>2116</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2196</v>
      </c>
      <c r="Q396" s="1386" t="str">
        <f>IFERROR(VLOOKUP('別紙様式2-2（４・５月分）'!AR299,【参考】数式用!$AT$5:$AV$22,3,FALSE),"")</f>
        <v/>
      </c>
      <c r="R396" s="1388" t="s">
        <v>2207</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2189</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2113</v>
      </c>
      <c r="BA398" s="1321" t="s">
        <v>2114</v>
      </c>
      <c r="BB398" s="1321" t="s">
        <v>2115</v>
      </c>
      <c r="BC398" s="1321" t="s">
        <v>2116</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2196</v>
      </c>
      <c r="Q400" s="1386" t="str">
        <f>IFERROR(VLOOKUP('別紙様式2-2（４・５月分）'!AR302,【参考】数式用!$AT$5:$AV$22,3,FALSE),"")</f>
        <v/>
      </c>
      <c r="R400" s="1388" t="s">
        <v>2207</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2189</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2113</v>
      </c>
      <c r="BA402" s="1321" t="s">
        <v>2114</v>
      </c>
      <c r="BB402" s="1321" t="s">
        <v>2115</v>
      </c>
      <c r="BC402" s="1321" t="s">
        <v>2116</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2196</v>
      </c>
      <c r="Q404" s="1386" t="str">
        <f>IFERROR(VLOOKUP('別紙様式2-2（４・５月分）'!AR305,【参考】数式用!$AT$5:$AV$22,3,FALSE),"")</f>
        <v/>
      </c>
      <c r="R404" s="1388" t="s">
        <v>2207</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2189</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2113</v>
      </c>
      <c r="BA406" s="1321" t="s">
        <v>2114</v>
      </c>
      <c r="BB406" s="1321" t="s">
        <v>2115</v>
      </c>
      <c r="BC406" s="1321" t="s">
        <v>2116</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2196</v>
      </c>
      <c r="Q408" s="1386" t="str">
        <f>IFERROR(VLOOKUP('別紙様式2-2（４・５月分）'!AR308,【参考】数式用!$AT$5:$AV$22,3,FALSE),"")</f>
        <v/>
      </c>
      <c r="R408" s="1388" t="s">
        <v>2207</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2189</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2113</v>
      </c>
      <c r="BA410" s="1321" t="s">
        <v>2114</v>
      </c>
      <c r="BB410" s="1321" t="s">
        <v>2115</v>
      </c>
      <c r="BC410" s="1321" t="s">
        <v>2116</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2196</v>
      </c>
      <c r="Q412" s="1386" t="str">
        <f>IFERROR(VLOOKUP('別紙様式2-2（４・５月分）'!AR311,【参考】数式用!$AT$5:$AV$22,3,FALSE),"")</f>
        <v/>
      </c>
      <c r="R412" s="1388" t="s">
        <v>2207</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53125" defaultRowHeight="16.5"/>
  <cols>
    <col min="1" max="1" width="5.6328125" style="175" customWidth="1"/>
    <col min="2" max="6" width="2.6328125" style="610" customWidth="1"/>
    <col min="7" max="7" width="13.08984375" style="175" customWidth="1"/>
    <col min="8" max="8" width="8.453125" style="175" customWidth="1"/>
    <col min="9" max="9" width="9.36328125" style="692" customWidth="1"/>
    <col min="10" max="10" width="14.453125" style="175" customWidth="1"/>
    <col min="11" max="11" width="16.6328125" style="285" customWidth="1"/>
    <col min="12" max="12" width="14.453125" style="615" customWidth="1"/>
    <col min="13" max="13" width="6.6328125" style="615" customWidth="1"/>
    <col min="14" max="14" width="15" style="615" customWidth="1"/>
    <col min="15" max="15" width="5.90625" style="615" customWidth="1"/>
    <col min="16" max="16" width="2.6328125" style="614" customWidth="1"/>
    <col min="17" max="17" width="15.08984375" style="614" customWidth="1"/>
    <col min="18" max="18" width="2.36328125" style="615" customWidth="1"/>
    <col min="19" max="19" width="7.36328125" style="615" customWidth="1"/>
    <col min="20" max="20" width="18" style="615" customWidth="1"/>
    <col min="21" max="21" width="15.08984375" style="614" customWidth="1"/>
    <col min="22" max="22" width="7" style="615" customWidth="1"/>
    <col min="23" max="23" width="4.6328125" style="285" customWidth="1"/>
    <col min="24" max="25" width="2.90625" style="285" customWidth="1"/>
    <col min="26" max="26" width="3.6328125" style="285" customWidth="1"/>
    <col min="27" max="27" width="10" style="285" customWidth="1"/>
    <col min="28" max="29" width="2.90625" style="285" customWidth="1"/>
    <col min="30" max="30" width="3.453125" style="285" customWidth="1"/>
    <col min="31" max="32" width="2.90625" style="285" customWidth="1"/>
    <col min="33" max="33" width="3.6328125" style="285" customWidth="1"/>
    <col min="34" max="34" width="6.08984375" style="285" customWidth="1"/>
    <col min="35" max="37" width="14.36328125" style="615" customWidth="1"/>
    <col min="38" max="38" width="9.08984375" style="615" customWidth="1"/>
    <col min="39" max="39" width="14.36328125" style="615" customWidth="1"/>
    <col min="40" max="40" width="8.6328125" style="615" customWidth="1"/>
    <col min="41" max="41" width="11.36328125" style="175" customWidth="1"/>
    <col min="42" max="42" width="9.90625" style="175" customWidth="1"/>
    <col min="43" max="43" width="11.08984375" style="443" customWidth="1"/>
    <col min="44" max="44" width="12" style="687" customWidth="1"/>
    <col min="45" max="45" width="21.36328125" style="443" customWidth="1"/>
    <col min="46" max="46" width="61" style="443" customWidth="1"/>
    <col min="47" max="47" width="8.36328125" style="443" customWidth="1"/>
    <col min="48" max="48" width="17.90625" style="440" hidden="1" customWidth="1"/>
    <col min="49" max="49" width="10.90625" style="440" hidden="1" customWidth="1"/>
    <col min="50" max="50" width="6.453125" style="440" hidden="1" customWidth="1"/>
    <col min="51" max="51" width="19.6328125" style="440" hidden="1" customWidth="1"/>
    <col min="52" max="52" width="8.08984375" style="440" hidden="1" customWidth="1"/>
    <col min="53" max="55" width="7.36328125" style="440" hidden="1" customWidth="1"/>
    <col min="56" max="56" width="8.6328125" style="440" hidden="1" customWidth="1"/>
    <col min="57" max="57" width="8.36328125" style="596" hidden="1" customWidth="1"/>
    <col min="58" max="60" width="7.36328125" style="440" customWidth="1"/>
    <col min="61" max="63" width="6.6328125" style="175" customWidth="1"/>
    <col min="64" max="16384" width="2.4531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2386</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2383</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2128</v>
      </c>
      <c r="AL6" s="1401"/>
      <c r="AM6" s="1401"/>
      <c r="AN6" s="1401"/>
      <c r="AO6" s="1401"/>
      <c r="AP6" s="1401"/>
      <c r="AQ6" s="1402"/>
      <c r="AR6" s="668">
        <f>SUMIF(T:T,"区分変更後の算定予定",AR:AR)</f>
        <v>0</v>
      </c>
      <c r="AS6" s="537"/>
      <c r="AT6" s="524"/>
      <c r="AU6" s="524"/>
      <c r="AV6" s="1595" t="s">
        <v>2284</v>
      </c>
      <c r="AW6" s="1596"/>
      <c r="AY6" s="648"/>
      <c r="AZ6" s="648"/>
      <c r="BA6" s="648"/>
      <c r="BB6" s="648"/>
      <c r="BC6" s="648"/>
      <c r="BD6" s="648"/>
      <c r="BE6" s="648"/>
      <c r="BF6" s="648"/>
      <c r="BG6" s="648"/>
      <c r="BH6" s="648"/>
    </row>
    <row r="7" spans="1:60" ht="35.25" customHeight="1" thickBot="1">
      <c r="A7" s="632"/>
      <c r="B7" s="1334" t="s">
        <v>2384</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2373</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2385</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2389</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7"/>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142</v>
      </c>
      <c r="X12" s="1442"/>
      <c r="Y12" s="1442"/>
      <c r="Z12" s="1442"/>
      <c r="AA12" s="1442"/>
      <c r="AB12" s="1442"/>
      <c r="AC12" s="1442"/>
      <c r="AD12" s="1442"/>
      <c r="AE12" s="1442"/>
      <c r="AF12" s="1442"/>
      <c r="AG12" s="1442"/>
      <c r="AH12" s="1443"/>
      <c r="AI12" s="1441" t="s">
        <v>2185</v>
      </c>
      <c r="AJ12" s="1566" t="s">
        <v>2347</v>
      </c>
      <c r="AK12" s="1568" t="s">
        <v>2211</v>
      </c>
      <c r="AL12" s="1328"/>
      <c r="AM12" s="1515" t="s">
        <v>2193</v>
      </c>
      <c r="AN12" s="1328"/>
      <c r="AO12" s="1327" t="s">
        <v>255</v>
      </c>
      <c r="AP12" s="1328"/>
      <c r="AQ12" s="543" t="s">
        <v>249</v>
      </c>
      <c r="AR12" s="543" t="s">
        <v>253</v>
      </c>
      <c r="AS12" s="544" t="s">
        <v>254</v>
      </c>
      <c r="AT12" s="1343" t="s">
        <v>2343</v>
      </c>
      <c r="AU12" s="673"/>
      <c r="AV12" s="519"/>
      <c r="BF12" s="1524" t="s">
        <v>2376</v>
      </c>
      <c r="BG12" s="1525"/>
      <c r="BH12" s="1526"/>
    </row>
    <row r="13" spans="1:60" ht="132.75" customHeight="1" thickBot="1">
      <c r="A13" s="1258"/>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2195</v>
      </c>
      <c r="AL13" s="675" t="s">
        <v>2208</v>
      </c>
      <c r="AM13" s="675" t="s">
        <v>2190</v>
      </c>
      <c r="AN13" s="676" t="s">
        <v>2209</v>
      </c>
      <c r="AO13" s="676" t="s">
        <v>2348</v>
      </c>
      <c r="AP13" s="675" t="s">
        <v>2349</v>
      </c>
      <c r="AQ13" s="677" t="s">
        <v>248</v>
      </c>
      <c r="AR13" s="552" t="s">
        <v>2360</v>
      </c>
      <c r="AS13" s="678" t="s">
        <v>2353</v>
      </c>
      <c r="AT13" s="1231"/>
      <c r="AU13" s="673"/>
      <c r="AV13" s="555" t="s">
        <v>2204</v>
      </c>
      <c r="AW13" s="657" t="s">
        <v>2231</v>
      </c>
      <c r="AX13" s="657" t="s">
        <v>2232</v>
      </c>
      <c r="AY13" s="555" t="s">
        <v>2198</v>
      </c>
      <c r="AZ13" s="555" t="s">
        <v>2212</v>
      </c>
      <c r="BA13" s="555" t="s">
        <v>2199</v>
      </c>
      <c r="BB13" s="555" t="s">
        <v>2200</v>
      </c>
      <c r="BC13" s="555" t="s">
        <v>2201</v>
      </c>
      <c r="BD13" s="558" t="s">
        <v>2202</v>
      </c>
      <c r="BE13" s="558" t="s">
        <v>2203</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2210</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2196</v>
      </c>
      <c r="Q16" s="1504" t="str">
        <f>IFERROR(VLOOKUP('別紙様式2-2（４・５月分）'!AR14,【参考】数式用!$AT$5:$AV$22,3,FALSE),"")</f>
        <v xml:space="preserve"> </v>
      </c>
      <c r="R16" s="1423" t="s">
        <v>2207</v>
      </c>
      <c r="S16" s="1396" t="str">
        <f>IFERROR(VLOOKUP(K14,【参考】数式用!$A$5:$AB$27,MATCH(Q16,【参考】数式用!$B$4:$AB$4,0)+1,0),"")</f>
        <v/>
      </c>
      <c r="T16" s="1459" t="s">
        <v>2285</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2210</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2196</v>
      </c>
      <c r="Q20" s="1504" t="str">
        <f>IFERROR(VLOOKUP('別紙様式2-2（４・５月分）'!AR17,【参考】数式用!$AT$5:$AV$22,3,FALSE),"")</f>
        <v xml:space="preserve"> </v>
      </c>
      <c r="R20" s="1423" t="s">
        <v>2207</v>
      </c>
      <c r="S20" s="1394" t="str">
        <f>IFERROR(VLOOKUP(K18,【参考】数式用!$A$5:$AB$27,MATCH(Q20,【参考】数式用!$B$4:$AB$4,0)+1,0),"")</f>
        <v/>
      </c>
      <c r="T20" s="1459" t="s">
        <v>2285</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2210</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2188</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2196</v>
      </c>
      <c r="Q24" s="1504" t="str">
        <f>IFERROR(VLOOKUP('別紙様式2-2（４・５月分）'!AR20,【参考】数式用!$AT$5:$AV$22,3,FALSE),"")</f>
        <v xml:space="preserve"> </v>
      </c>
      <c r="R24" s="1388" t="s">
        <v>2207</v>
      </c>
      <c r="S24" s="1396" t="str">
        <f>IFERROR(VLOOKUP(K22,【参考】数式用!$A$5:$AB$27,MATCH(Q24,【参考】数式用!$B$4:$AB$4,0)+1,0),"")</f>
        <v/>
      </c>
      <c r="T24" s="1459" t="s">
        <v>2285</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2188</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2210</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2188</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2285</v>
      </c>
      <c r="U28" s="1569" t="s">
        <v>2116</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2188</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2197</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2210</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2188</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2287</v>
      </c>
      <c r="Q32" s="1504" t="str">
        <f>IFERROR(VLOOKUP('別紙様式2-2（４・５月分）'!AR26,【参考】数式用!$AT$5:$AV$22,3,FALSE),"")</f>
        <v/>
      </c>
      <c r="R32" s="1388" t="s">
        <v>2207</v>
      </c>
      <c r="S32" s="1396" t="str">
        <f>IFERROR(VLOOKUP(K30,【参考】数式用!$A$5:$AB$27,MATCH(Q32,【参考】数式用!$B$4:$AB$4,0)+1,0),"")</f>
        <v/>
      </c>
      <c r="T32" s="1459" t="s">
        <v>2285</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2188</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2210</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2188</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2196</v>
      </c>
      <c r="Q36" s="1504" t="str">
        <f>IFERROR(VLOOKUP('別紙様式2-2（４・５月分）'!AR29,【参考】数式用!$AT$5:$AV$22,3,FALSE),"")</f>
        <v xml:space="preserve"> </v>
      </c>
      <c r="R36" s="1388" t="s">
        <v>2207</v>
      </c>
      <c r="S36" s="1394" t="str">
        <f>IFERROR(VLOOKUP(K34,【参考】数式用!$A$5:$AB$27,MATCH(Q36,【参考】数式用!$B$4:$AB$4,0)+1,0),"")</f>
        <v/>
      </c>
      <c r="T36" s="1459" t="s">
        <v>2285</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2188</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2210</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2188</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2196</v>
      </c>
      <c r="Q40" s="1504" t="str">
        <f>IFERROR(VLOOKUP('別紙様式2-2（４・５月分）'!AR32,【参考】数式用!$AT$5:$AV$22,3,FALSE),"")</f>
        <v xml:space="preserve"> </v>
      </c>
      <c r="R40" s="1388" t="s">
        <v>2207</v>
      </c>
      <c r="S40" s="1396" t="str">
        <f>IFERROR(VLOOKUP(K38,【参考】数式用!$A$5:$AB$27,MATCH(Q40,【参考】数式用!$B$4:$AB$4,0)+1,0),"")</f>
        <v/>
      </c>
      <c r="T40" s="1459" t="s">
        <v>2285</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2188</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2275</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2188</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2196</v>
      </c>
      <c r="Q44" s="1504" t="str">
        <f>IFERROR(VLOOKUP('別紙様式2-2（４・５月分）'!AR35,【参考】数式用!$AT$5:$AV$22,3,FALSE),"")</f>
        <v/>
      </c>
      <c r="R44" s="1388" t="s">
        <v>2207</v>
      </c>
      <c r="S44" s="1394" t="str">
        <f>IFERROR(VLOOKUP(K42,【参考】数式用!$A$5:$AB$27,MATCH(Q44,【参考】数式用!$B$4:$AB$4,0)+1,0),"")</f>
        <v/>
      </c>
      <c r="T44" s="1459" t="s">
        <v>2285</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2188</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2275</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2188</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2196</v>
      </c>
      <c r="Q48" s="1504" t="str">
        <f>IFERROR(VLOOKUP('別紙様式2-2（４・５月分）'!AR38,【参考】数式用!$AT$5:$AV$22,3,FALSE),"")</f>
        <v/>
      </c>
      <c r="R48" s="1388" t="s">
        <v>2207</v>
      </c>
      <c r="S48" s="1396" t="str">
        <f>IFERROR(VLOOKUP(K46,【参考】数式用!$A$5:$AB$27,MATCH(Q48,【参考】数式用!$B$4:$AB$4,0)+1,0),"")</f>
        <v/>
      </c>
      <c r="T48" s="1459" t="s">
        <v>2285</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2188</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2275</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2188</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2196</v>
      </c>
      <c r="Q52" s="1504" t="str">
        <f>IFERROR(VLOOKUP('別紙様式2-2（４・５月分）'!AR41,【参考】数式用!$AT$5:$AV$22,3,FALSE),"")</f>
        <v/>
      </c>
      <c r="R52" s="1388" t="s">
        <v>2207</v>
      </c>
      <c r="S52" s="1394" t="str">
        <f>IFERROR(VLOOKUP(K50,【参考】数式用!$A$5:$AB$27,MATCH(Q52,【参考】数式用!$B$4:$AB$4,0)+1,0),"")</f>
        <v/>
      </c>
      <c r="T52" s="1459" t="s">
        <v>2285</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2188</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2275</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2188</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2196</v>
      </c>
      <c r="Q56" s="1504" t="str">
        <f>IFERROR(VLOOKUP('別紙様式2-2（４・５月分）'!AR44,【参考】数式用!$AT$5:$AV$22,3,FALSE),"")</f>
        <v/>
      </c>
      <c r="R56" s="1388" t="s">
        <v>2207</v>
      </c>
      <c r="S56" s="1396" t="str">
        <f>IFERROR(VLOOKUP(K54,【参考】数式用!$A$5:$AB$27,MATCH(Q56,【参考】数式用!$B$4:$AB$4,0)+1,0),"")</f>
        <v/>
      </c>
      <c r="T56" s="1459" t="s">
        <v>2285</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2188</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2275</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2188</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2196</v>
      </c>
      <c r="Q60" s="1504" t="str">
        <f>IFERROR(VLOOKUP('別紙様式2-2（４・５月分）'!AR47,【参考】数式用!$AT$5:$AV$22,3,FALSE),"")</f>
        <v/>
      </c>
      <c r="R60" s="1388" t="s">
        <v>2207</v>
      </c>
      <c r="S60" s="1394" t="str">
        <f>IFERROR(VLOOKUP(K58,【参考】数式用!$A$5:$AB$27,MATCH(Q60,【参考】数式用!$B$4:$AB$4,0)+1,0),"")</f>
        <v/>
      </c>
      <c r="T60" s="1459" t="s">
        <v>2285</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2188</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2275</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2188</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2196</v>
      </c>
      <c r="Q64" s="1504" t="str">
        <f>IFERROR(VLOOKUP('別紙様式2-2（４・５月分）'!AR50,【参考】数式用!$AT$5:$AV$22,3,FALSE),"")</f>
        <v/>
      </c>
      <c r="R64" s="1388" t="s">
        <v>2207</v>
      </c>
      <c r="S64" s="1396" t="str">
        <f>IFERROR(VLOOKUP(K62,【参考】数式用!$A$5:$AB$27,MATCH(Q64,【参考】数式用!$B$4:$AB$4,0)+1,0),"")</f>
        <v/>
      </c>
      <c r="T64" s="1459" t="s">
        <v>2285</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2188</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2275</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2188</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2196</v>
      </c>
      <c r="Q68" s="1504" t="str">
        <f>IFERROR(VLOOKUP('別紙様式2-2（４・５月分）'!AR53,【参考】数式用!$AT$5:$AV$22,3,FALSE),"")</f>
        <v/>
      </c>
      <c r="R68" s="1388" t="s">
        <v>2207</v>
      </c>
      <c r="S68" s="1394" t="str">
        <f>IFERROR(VLOOKUP(K66,【参考】数式用!$A$5:$AB$27,MATCH(Q68,【参考】数式用!$B$4:$AB$4,0)+1,0),"")</f>
        <v/>
      </c>
      <c r="T68" s="1459" t="s">
        <v>2285</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2188</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2275</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2188</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2196</v>
      </c>
      <c r="Q72" s="1504" t="str">
        <f>IFERROR(VLOOKUP('別紙様式2-2（４・５月分）'!AR56,【参考】数式用!$AT$5:$AV$22,3,FALSE),"")</f>
        <v/>
      </c>
      <c r="R72" s="1388" t="s">
        <v>2207</v>
      </c>
      <c r="S72" s="1396" t="str">
        <f>IFERROR(VLOOKUP(K70,【参考】数式用!$A$5:$AB$27,MATCH(Q72,【参考】数式用!$B$4:$AB$4,0)+1,0),"")</f>
        <v/>
      </c>
      <c r="T72" s="1459" t="s">
        <v>2285</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2188</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2275</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2188</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2196</v>
      </c>
      <c r="Q76" s="1504" t="str">
        <f>IFERROR(VLOOKUP('別紙様式2-2（４・５月分）'!AR59,【参考】数式用!$AT$5:$AV$22,3,FALSE),"")</f>
        <v/>
      </c>
      <c r="R76" s="1388" t="s">
        <v>2207</v>
      </c>
      <c r="S76" s="1394" t="str">
        <f>IFERROR(VLOOKUP(K74,【参考】数式用!$A$5:$AB$27,MATCH(Q76,【参考】数式用!$B$4:$AB$4,0)+1,0),"")</f>
        <v/>
      </c>
      <c r="T76" s="1459" t="s">
        <v>2285</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2188</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2275</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2188</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2196</v>
      </c>
      <c r="Q80" s="1504" t="str">
        <f>IFERROR(VLOOKUP('別紙様式2-2（４・５月分）'!AR62,【参考】数式用!$AT$5:$AV$22,3,FALSE),"")</f>
        <v/>
      </c>
      <c r="R80" s="1388" t="s">
        <v>2207</v>
      </c>
      <c r="S80" s="1396" t="str">
        <f>IFERROR(VLOOKUP(K78,【参考】数式用!$A$5:$AB$27,MATCH(Q80,【参考】数式用!$B$4:$AB$4,0)+1,0),"")</f>
        <v/>
      </c>
      <c r="T80" s="1459" t="s">
        <v>2285</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2188</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2275</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2188</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2196</v>
      </c>
      <c r="Q84" s="1504" t="str">
        <f>IFERROR(VLOOKUP('別紙様式2-2（４・５月分）'!AR65,【参考】数式用!$AT$5:$AV$22,3,FALSE),"")</f>
        <v/>
      </c>
      <c r="R84" s="1388" t="s">
        <v>2207</v>
      </c>
      <c r="S84" s="1394" t="str">
        <f>IFERROR(VLOOKUP(K82,【参考】数式用!$A$5:$AB$27,MATCH(Q84,【参考】数式用!$B$4:$AB$4,0)+1,0),"")</f>
        <v/>
      </c>
      <c r="T84" s="1459" t="s">
        <v>2285</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2188</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2275</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2188</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2196</v>
      </c>
      <c r="Q88" s="1504" t="str">
        <f>IFERROR(VLOOKUP('別紙様式2-2（４・５月分）'!AR68,【参考】数式用!$AT$5:$AV$22,3,FALSE),"")</f>
        <v/>
      </c>
      <c r="R88" s="1388" t="s">
        <v>2207</v>
      </c>
      <c r="S88" s="1396" t="str">
        <f>IFERROR(VLOOKUP(K86,【参考】数式用!$A$5:$AB$27,MATCH(Q88,【参考】数式用!$B$4:$AB$4,0)+1,0),"")</f>
        <v/>
      </c>
      <c r="T88" s="1459" t="s">
        <v>2285</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2188</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2275</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2188</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2196</v>
      </c>
      <c r="Q92" s="1504" t="str">
        <f>IFERROR(VLOOKUP('別紙様式2-2（４・５月分）'!AR71,【参考】数式用!$AT$5:$AV$22,3,FALSE),"")</f>
        <v/>
      </c>
      <c r="R92" s="1388" t="s">
        <v>2207</v>
      </c>
      <c r="S92" s="1394" t="str">
        <f>IFERROR(VLOOKUP(K90,【参考】数式用!$A$5:$AB$27,MATCH(Q92,【参考】数式用!$B$4:$AB$4,0)+1,0),"")</f>
        <v/>
      </c>
      <c r="T92" s="1459" t="s">
        <v>2285</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2188</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2275</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2188</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2196</v>
      </c>
      <c r="Q96" s="1504" t="str">
        <f>IFERROR(VLOOKUP('別紙様式2-2（４・５月分）'!AR74,【参考】数式用!$AT$5:$AV$22,3,FALSE),"")</f>
        <v/>
      </c>
      <c r="R96" s="1388" t="s">
        <v>2207</v>
      </c>
      <c r="S96" s="1396" t="str">
        <f>IFERROR(VLOOKUP(K94,【参考】数式用!$A$5:$AB$27,MATCH(Q96,【参考】数式用!$B$4:$AB$4,0)+1,0),"")</f>
        <v/>
      </c>
      <c r="T96" s="1459" t="s">
        <v>2285</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2188</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2275</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2188</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2196</v>
      </c>
      <c r="Q100" s="1504" t="str">
        <f>IFERROR(VLOOKUP('別紙様式2-2（４・５月分）'!AR77,【参考】数式用!$AT$5:$AV$22,3,FALSE),"")</f>
        <v/>
      </c>
      <c r="R100" s="1388" t="s">
        <v>2207</v>
      </c>
      <c r="S100" s="1394" t="str">
        <f>IFERROR(VLOOKUP(K98,【参考】数式用!$A$5:$AB$27,MATCH(Q100,【参考】数式用!$B$4:$AB$4,0)+1,0),"")</f>
        <v/>
      </c>
      <c r="T100" s="1459" t="s">
        <v>2285</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2188</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2275</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2188</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2196</v>
      </c>
      <c r="Q104" s="1504" t="str">
        <f>IFERROR(VLOOKUP('別紙様式2-2（４・５月分）'!AR80,【参考】数式用!$AT$5:$AV$22,3,FALSE),"")</f>
        <v/>
      </c>
      <c r="R104" s="1388" t="s">
        <v>2207</v>
      </c>
      <c r="S104" s="1394" t="str">
        <f>IFERROR(VLOOKUP(K102,【参考】数式用!$A$5:$AB$27,MATCH(Q104,【参考】数式用!$B$4:$AB$4,0)+1,0),"")</f>
        <v/>
      </c>
      <c r="T104" s="1459" t="s">
        <v>2285</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2188</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2275</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2188</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2196</v>
      </c>
      <c r="Q108" s="1504" t="str">
        <f>IFERROR(VLOOKUP('別紙様式2-2（４・５月分）'!AR83,【参考】数式用!$AT$5:$AV$22,3,FALSE),"")</f>
        <v/>
      </c>
      <c r="R108" s="1388" t="s">
        <v>2207</v>
      </c>
      <c r="S108" s="1396" t="str">
        <f>IFERROR(VLOOKUP(K106,【参考】数式用!$A$5:$AB$27,MATCH(Q108,【参考】数式用!$B$4:$AB$4,0)+1,0),"")</f>
        <v/>
      </c>
      <c r="T108" s="1459" t="s">
        <v>2285</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2188</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2275</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2188</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2196</v>
      </c>
      <c r="Q112" s="1504" t="str">
        <f>IFERROR(VLOOKUP('別紙様式2-2（４・５月分）'!AR86,【参考】数式用!$AT$5:$AV$22,3,FALSE),"")</f>
        <v/>
      </c>
      <c r="R112" s="1388" t="s">
        <v>2207</v>
      </c>
      <c r="S112" s="1394" t="str">
        <f>IFERROR(VLOOKUP(K110,【参考】数式用!$A$5:$AB$27,MATCH(Q112,【参考】数式用!$B$4:$AB$4,0)+1,0),"")</f>
        <v/>
      </c>
      <c r="T112" s="1459" t="s">
        <v>2285</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2188</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2275</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2188</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2196</v>
      </c>
      <c r="Q116" s="1504" t="str">
        <f>IFERROR(VLOOKUP('別紙様式2-2（４・５月分）'!AR89,【参考】数式用!$AT$5:$AV$22,3,FALSE),"")</f>
        <v/>
      </c>
      <c r="R116" s="1388" t="s">
        <v>2207</v>
      </c>
      <c r="S116" s="1396" t="str">
        <f>IFERROR(VLOOKUP(K114,【参考】数式用!$A$5:$AB$27,MATCH(Q116,【参考】数式用!$B$4:$AB$4,0)+1,0),"")</f>
        <v/>
      </c>
      <c r="T116" s="1459" t="s">
        <v>2285</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2188</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2275</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2188</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2196</v>
      </c>
      <c r="Q120" s="1504" t="str">
        <f>IFERROR(VLOOKUP('別紙様式2-2（４・５月分）'!AR92,【参考】数式用!$AT$5:$AV$22,3,FALSE),"")</f>
        <v/>
      </c>
      <c r="R120" s="1388" t="s">
        <v>2207</v>
      </c>
      <c r="S120" s="1394" t="str">
        <f>IFERROR(VLOOKUP(K118,【参考】数式用!$A$5:$AB$27,MATCH(Q120,【参考】数式用!$B$4:$AB$4,0)+1,0),"")</f>
        <v/>
      </c>
      <c r="T120" s="1459" t="s">
        <v>2285</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2188</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2275</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2188</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2196</v>
      </c>
      <c r="Q124" s="1504" t="str">
        <f>IFERROR(VLOOKUP('別紙様式2-2（４・５月分）'!AR95,【参考】数式用!$AT$5:$AV$22,3,FALSE),"")</f>
        <v/>
      </c>
      <c r="R124" s="1388" t="s">
        <v>2207</v>
      </c>
      <c r="S124" s="1396" t="str">
        <f>IFERROR(VLOOKUP(K122,【参考】数式用!$A$5:$AB$27,MATCH(Q124,【参考】数式用!$B$4:$AB$4,0)+1,0),"")</f>
        <v/>
      </c>
      <c r="T124" s="1459" t="s">
        <v>2285</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2188</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2275</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2188</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2196</v>
      </c>
      <c r="Q128" s="1504" t="str">
        <f>IFERROR(VLOOKUP('別紙様式2-2（４・５月分）'!AR98,【参考】数式用!$AT$5:$AV$22,3,FALSE),"")</f>
        <v/>
      </c>
      <c r="R128" s="1388" t="s">
        <v>2207</v>
      </c>
      <c r="S128" s="1394" t="str">
        <f>IFERROR(VLOOKUP(K126,【参考】数式用!$A$5:$AB$27,MATCH(Q128,【参考】数式用!$B$4:$AB$4,0)+1,0),"")</f>
        <v/>
      </c>
      <c r="T128" s="1459" t="s">
        <v>2285</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2188</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2275</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2188</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2196</v>
      </c>
      <c r="Q132" s="1504" t="str">
        <f>IFERROR(VLOOKUP('別紙様式2-2（４・５月分）'!AR101,【参考】数式用!$AT$5:$AV$22,3,FALSE),"")</f>
        <v/>
      </c>
      <c r="R132" s="1388" t="s">
        <v>2207</v>
      </c>
      <c r="S132" s="1396" t="str">
        <f>IFERROR(VLOOKUP(K130,【参考】数式用!$A$5:$AB$27,MATCH(Q132,【参考】数式用!$B$4:$AB$4,0)+1,0),"")</f>
        <v/>
      </c>
      <c r="T132" s="1459" t="s">
        <v>2285</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2188</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2275</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2188</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2196</v>
      </c>
      <c r="Q136" s="1504" t="str">
        <f>IFERROR(VLOOKUP('別紙様式2-2（４・５月分）'!AR104,【参考】数式用!$AT$5:$AV$22,3,FALSE),"")</f>
        <v/>
      </c>
      <c r="R136" s="1388" t="s">
        <v>2207</v>
      </c>
      <c r="S136" s="1394" t="str">
        <f>IFERROR(VLOOKUP(K134,【参考】数式用!$A$5:$AB$27,MATCH(Q136,【参考】数式用!$B$4:$AB$4,0)+1,0),"")</f>
        <v/>
      </c>
      <c r="T136" s="1459" t="s">
        <v>2285</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2188</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2275</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2188</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2196</v>
      </c>
      <c r="Q140" s="1504" t="str">
        <f>IFERROR(VLOOKUP('別紙様式2-2（４・５月分）'!AR107,【参考】数式用!$AT$5:$AV$22,3,FALSE),"")</f>
        <v/>
      </c>
      <c r="R140" s="1388" t="s">
        <v>2207</v>
      </c>
      <c r="S140" s="1396" t="str">
        <f>IFERROR(VLOOKUP(K138,【参考】数式用!$A$5:$AB$27,MATCH(Q140,【参考】数式用!$B$4:$AB$4,0)+1,0),"")</f>
        <v/>
      </c>
      <c r="T140" s="1459" t="s">
        <v>2285</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2188</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2275</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2188</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2196</v>
      </c>
      <c r="Q144" s="1504" t="str">
        <f>IFERROR(VLOOKUP('別紙様式2-2（４・５月分）'!AR110,【参考】数式用!$AT$5:$AV$22,3,FALSE),"")</f>
        <v/>
      </c>
      <c r="R144" s="1388" t="s">
        <v>2207</v>
      </c>
      <c r="S144" s="1394" t="str">
        <f>IFERROR(VLOOKUP(K142,【参考】数式用!$A$5:$AB$27,MATCH(Q144,【参考】数式用!$B$4:$AB$4,0)+1,0),"")</f>
        <v/>
      </c>
      <c r="T144" s="1459" t="s">
        <v>2285</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2188</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2275</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2188</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2196</v>
      </c>
      <c r="Q148" s="1504" t="str">
        <f>IFERROR(VLOOKUP('別紙様式2-2（４・５月分）'!AR113,【参考】数式用!$AT$5:$AV$22,3,FALSE),"")</f>
        <v/>
      </c>
      <c r="R148" s="1388" t="s">
        <v>2207</v>
      </c>
      <c r="S148" s="1396" t="str">
        <f>IFERROR(VLOOKUP(K146,【参考】数式用!$A$5:$AB$27,MATCH(Q148,【参考】数式用!$B$4:$AB$4,0)+1,0),"")</f>
        <v/>
      </c>
      <c r="T148" s="1459" t="s">
        <v>2285</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2188</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2275</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2188</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2196</v>
      </c>
      <c r="Q152" s="1504" t="str">
        <f>IFERROR(VLOOKUP('別紙様式2-2（４・５月分）'!AR116,【参考】数式用!$AT$5:$AV$22,3,FALSE),"")</f>
        <v/>
      </c>
      <c r="R152" s="1388" t="s">
        <v>2207</v>
      </c>
      <c r="S152" s="1394" t="str">
        <f>IFERROR(VLOOKUP(K150,【参考】数式用!$A$5:$AB$27,MATCH(Q152,【参考】数式用!$B$4:$AB$4,0)+1,0),"")</f>
        <v/>
      </c>
      <c r="T152" s="1459" t="s">
        <v>2285</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2188</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2275</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2188</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2196</v>
      </c>
      <c r="Q156" s="1504" t="str">
        <f>IFERROR(VLOOKUP('別紙様式2-2（４・５月分）'!AR119,【参考】数式用!$AT$5:$AV$22,3,FALSE),"")</f>
        <v/>
      </c>
      <c r="R156" s="1388" t="s">
        <v>2207</v>
      </c>
      <c r="S156" s="1396" t="str">
        <f>IFERROR(VLOOKUP(K154,【参考】数式用!$A$5:$AB$27,MATCH(Q156,【参考】数式用!$B$4:$AB$4,0)+1,0),"")</f>
        <v/>
      </c>
      <c r="T156" s="1459" t="s">
        <v>2285</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2188</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2275</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2188</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2196</v>
      </c>
      <c r="Q160" s="1504" t="str">
        <f>IFERROR(VLOOKUP('別紙様式2-2（４・５月分）'!AR122,【参考】数式用!$AT$5:$AV$22,3,FALSE),"")</f>
        <v/>
      </c>
      <c r="R160" s="1388" t="s">
        <v>2207</v>
      </c>
      <c r="S160" s="1394" t="str">
        <f>IFERROR(VLOOKUP(K158,【参考】数式用!$A$5:$AB$27,MATCH(Q160,【参考】数式用!$B$4:$AB$4,0)+1,0),"")</f>
        <v/>
      </c>
      <c r="T160" s="1459" t="s">
        <v>2285</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2188</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2275</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2188</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2196</v>
      </c>
      <c r="Q164" s="1504" t="str">
        <f>IFERROR(VLOOKUP('別紙様式2-2（４・５月分）'!AR125,【参考】数式用!$AT$5:$AV$22,3,FALSE),"")</f>
        <v/>
      </c>
      <c r="R164" s="1388" t="s">
        <v>2207</v>
      </c>
      <c r="S164" s="1396" t="str">
        <f>IFERROR(VLOOKUP(K162,【参考】数式用!$A$5:$AB$27,MATCH(Q164,【参考】数式用!$B$4:$AB$4,0)+1,0),"")</f>
        <v/>
      </c>
      <c r="T164" s="1459" t="s">
        <v>2285</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2188</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2275</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2188</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2196</v>
      </c>
      <c r="Q168" s="1504" t="str">
        <f>IFERROR(VLOOKUP('別紙様式2-2（４・５月分）'!AR128,【参考】数式用!$AT$5:$AV$22,3,FALSE),"")</f>
        <v/>
      </c>
      <c r="R168" s="1388" t="s">
        <v>2207</v>
      </c>
      <c r="S168" s="1394" t="str">
        <f>IFERROR(VLOOKUP(K166,【参考】数式用!$A$5:$AB$27,MATCH(Q168,【参考】数式用!$B$4:$AB$4,0)+1,0),"")</f>
        <v/>
      </c>
      <c r="T168" s="1459" t="s">
        <v>2285</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2188</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2275</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2188</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2196</v>
      </c>
      <c r="Q172" s="1504" t="str">
        <f>IFERROR(VLOOKUP('別紙様式2-2（４・５月分）'!AR131,【参考】数式用!$AT$5:$AV$22,3,FALSE),"")</f>
        <v/>
      </c>
      <c r="R172" s="1388" t="s">
        <v>2207</v>
      </c>
      <c r="S172" s="1394" t="str">
        <f>IFERROR(VLOOKUP(K170,【参考】数式用!$A$5:$AB$27,MATCH(Q172,【参考】数式用!$B$4:$AB$4,0)+1,0),"")</f>
        <v/>
      </c>
      <c r="T172" s="1459" t="s">
        <v>2285</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2188</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2275</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2188</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2196</v>
      </c>
      <c r="Q176" s="1504" t="str">
        <f>IFERROR(VLOOKUP('別紙様式2-2（４・５月分）'!AR134,【参考】数式用!$AT$5:$AV$22,3,FALSE),"")</f>
        <v/>
      </c>
      <c r="R176" s="1388" t="s">
        <v>2207</v>
      </c>
      <c r="S176" s="1396" t="str">
        <f>IFERROR(VLOOKUP(K174,【参考】数式用!$A$5:$AB$27,MATCH(Q176,【参考】数式用!$B$4:$AB$4,0)+1,0),"")</f>
        <v/>
      </c>
      <c r="T176" s="1459" t="s">
        <v>2285</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2188</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2275</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2188</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2196</v>
      </c>
      <c r="Q180" s="1504" t="str">
        <f>IFERROR(VLOOKUP('別紙様式2-2（４・５月分）'!AR137,【参考】数式用!$AT$5:$AV$22,3,FALSE),"")</f>
        <v/>
      </c>
      <c r="R180" s="1388" t="s">
        <v>2207</v>
      </c>
      <c r="S180" s="1394" t="str">
        <f>IFERROR(VLOOKUP(K178,【参考】数式用!$A$5:$AB$27,MATCH(Q180,【参考】数式用!$B$4:$AB$4,0)+1,0),"")</f>
        <v/>
      </c>
      <c r="T180" s="1459" t="s">
        <v>2285</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2188</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2275</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2188</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2196</v>
      </c>
      <c r="Q184" s="1504" t="str">
        <f>IFERROR(VLOOKUP('別紙様式2-2（４・５月分）'!AR140,【参考】数式用!$AT$5:$AV$22,3,FALSE),"")</f>
        <v/>
      </c>
      <c r="R184" s="1388" t="s">
        <v>2207</v>
      </c>
      <c r="S184" s="1396" t="str">
        <f>IFERROR(VLOOKUP(K182,【参考】数式用!$A$5:$AB$27,MATCH(Q184,【参考】数式用!$B$4:$AB$4,0)+1,0),"")</f>
        <v/>
      </c>
      <c r="T184" s="1459" t="s">
        <v>2285</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2188</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2275</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2188</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2196</v>
      </c>
      <c r="Q188" s="1504" t="str">
        <f>IFERROR(VLOOKUP('別紙様式2-2（４・５月分）'!AR143,【参考】数式用!$AT$5:$AV$22,3,FALSE),"")</f>
        <v/>
      </c>
      <c r="R188" s="1388" t="s">
        <v>2207</v>
      </c>
      <c r="S188" s="1394" t="str">
        <f>IFERROR(VLOOKUP(K186,【参考】数式用!$A$5:$AB$27,MATCH(Q188,【参考】数式用!$B$4:$AB$4,0)+1,0),"")</f>
        <v/>
      </c>
      <c r="T188" s="1459" t="s">
        <v>2285</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2188</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2275</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2188</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2196</v>
      </c>
      <c r="Q192" s="1504" t="str">
        <f>IFERROR(VLOOKUP('別紙様式2-2（４・５月分）'!AR146,【参考】数式用!$AT$5:$AV$22,3,FALSE),"")</f>
        <v/>
      </c>
      <c r="R192" s="1388" t="s">
        <v>2207</v>
      </c>
      <c r="S192" s="1396" t="str">
        <f>IFERROR(VLOOKUP(K190,【参考】数式用!$A$5:$AB$27,MATCH(Q192,【参考】数式用!$B$4:$AB$4,0)+1,0),"")</f>
        <v/>
      </c>
      <c r="T192" s="1459" t="s">
        <v>2285</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2188</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2275</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2188</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2196</v>
      </c>
      <c r="Q196" s="1504" t="str">
        <f>IFERROR(VLOOKUP('別紙様式2-2（４・５月分）'!AR149,【参考】数式用!$AT$5:$AV$22,3,FALSE),"")</f>
        <v/>
      </c>
      <c r="R196" s="1388" t="s">
        <v>2207</v>
      </c>
      <c r="S196" s="1394" t="str">
        <f>IFERROR(VLOOKUP(K194,【参考】数式用!$A$5:$AB$27,MATCH(Q196,【参考】数式用!$B$4:$AB$4,0)+1,0),"")</f>
        <v/>
      </c>
      <c r="T196" s="1459" t="s">
        <v>2285</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2188</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2275</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2188</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2196</v>
      </c>
      <c r="Q200" s="1504" t="str">
        <f>IFERROR(VLOOKUP('別紙様式2-2（４・５月分）'!AR152,【参考】数式用!$AT$5:$AV$22,3,FALSE),"")</f>
        <v/>
      </c>
      <c r="R200" s="1388" t="s">
        <v>2207</v>
      </c>
      <c r="S200" s="1396" t="str">
        <f>IFERROR(VLOOKUP(K198,【参考】数式用!$A$5:$AB$27,MATCH(Q200,【参考】数式用!$B$4:$AB$4,0)+1,0),"")</f>
        <v/>
      </c>
      <c r="T200" s="1459" t="s">
        <v>2285</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2188</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2275</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2188</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2196</v>
      </c>
      <c r="Q204" s="1504" t="str">
        <f>IFERROR(VLOOKUP('別紙様式2-2（４・５月分）'!AR155,【参考】数式用!$AT$5:$AV$22,3,FALSE),"")</f>
        <v/>
      </c>
      <c r="R204" s="1388" t="s">
        <v>2207</v>
      </c>
      <c r="S204" s="1394" t="str">
        <f>IFERROR(VLOOKUP(K202,【参考】数式用!$A$5:$AB$27,MATCH(Q204,【参考】数式用!$B$4:$AB$4,0)+1,0),"")</f>
        <v/>
      </c>
      <c r="T204" s="1459" t="s">
        <v>2285</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2188</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2275</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2188</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2196</v>
      </c>
      <c r="Q208" s="1504" t="str">
        <f>IFERROR(VLOOKUP('別紙様式2-2（４・５月分）'!AR158,【参考】数式用!$AT$5:$AV$22,3,FALSE),"")</f>
        <v/>
      </c>
      <c r="R208" s="1388" t="s">
        <v>2207</v>
      </c>
      <c r="S208" s="1396" t="str">
        <f>IFERROR(VLOOKUP(K206,【参考】数式用!$A$5:$AB$27,MATCH(Q208,【参考】数式用!$B$4:$AB$4,0)+1,0),"")</f>
        <v/>
      </c>
      <c r="T208" s="1459" t="s">
        <v>2285</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2188</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2275</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2188</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2196</v>
      </c>
      <c r="Q212" s="1504" t="str">
        <f>IFERROR(VLOOKUP('別紙様式2-2（４・５月分）'!AR161,【参考】数式用!$AT$5:$AV$22,3,FALSE),"")</f>
        <v/>
      </c>
      <c r="R212" s="1388" t="s">
        <v>2207</v>
      </c>
      <c r="S212" s="1394" t="str">
        <f>IFERROR(VLOOKUP(K210,【参考】数式用!$A$5:$AB$27,MATCH(Q212,【参考】数式用!$B$4:$AB$4,0)+1,0),"")</f>
        <v/>
      </c>
      <c r="T212" s="1459" t="s">
        <v>2285</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2188</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2275</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2188</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2196</v>
      </c>
      <c r="Q216" s="1504" t="str">
        <f>IFERROR(VLOOKUP('別紙様式2-2（４・５月分）'!AR164,【参考】数式用!$AT$5:$AV$22,3,FALSE),"")</f>
        <v/>
      </c>
      <c r="R216" s="1388" t="s">
        <v>2207</v>
      </c>
      <c r="S216" s="1396" t="str">
        <f>IFERROR(VLOOKUP(K214,【参考】数式用!$A$5:$AB$27,MATCH(Q216,【参考】数式用!$B$4:$AB$4,0)+1,0),"")</f>
        <v/>
      </c>
      <c r="T216" s="1459" t="s">
        <v>2285</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2188</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2275</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2188</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2196</v>
      </c>
      <c r="Q220" s="1504" t="str">
        <f>IFERROR(VLOOKUP('別紙様式2-2（４・５月分）'!AR167,【参考】数式用!$AT$5:$AV$22,3,FALSE),"")</f>
        <v/>
      </c>
      <c r="R220" s="1388" t="s">
        <v>2207</v>
      </c>
      <c r="S220" s="1394" t="str">
        <f>IFERROR(VLOOKUP(K218,【参考】数式用!$A$5:$AB$27,MATCH(Q220,【参考】数式用!$B$4:$AB$4,0)+1,0),"")</f>
        <v/>
      </c>
      <c r="T220" s="1459" t="s">
        <v>2285</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2188</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2275</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2188</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2196</v>
      </c>
      <c r="Q224" s="1504" t="str">
        <f>IFERROR(VLOOKUP('別紙様式2-2（４・５月分）'!AR170,【参考】数式用!$AT$5:$AV$22,3,FALSE),"")</f>
        <v/>
      </c>
      <c r="R224" s="1388" t="s">
        <v>2207</v>
      </c>
      <c r="S224" s="1396" t="str">
        <f>IFERROR(VLOOKUP(K222,【参考】数式用!$A$5:$AB$27,MATCH(Q224,【参考】数式用!$B$4:$AB$4,0)+1,0),"")</f>
        <v/>
      </c>
      <c r="T224" s="1459" t="s">
        <v>2285</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2188</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2275</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2188</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2196</v>
      </c>
      <c r="Q228" s="1504" t="str">
        <f>IFERROR(VLOOKUP('別紙様式2-2（４・５月分）'!AR173,【参考】数式用!$AT$5:$AV$22,3,FALSE),"")</f>
        <v/>
      </c>
      <c r="R228" s="1388" t="s">
        <v>2207</v>
      </c>
      <c r="S228" s="1394" t="str">
        <f>IFERROR(VLOOKUP(K226,【参考】数式用!$A$5:$AB$27,MATCH(Q228,【参考】数式用!$B$4:$AB$4,0)+1,0),"")</f>
        <v/>
      </c>
      <c r="T228" s="1459" t="s">
        <v>2285</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2188</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2275</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2188</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2196</v>
      </c>
      <c r="Q232" s="1504" t="str">
        <f>IFERROR(VLOOKUP('別紙様式2-2（４・５月分）'!AR176,【参考】数式用!$AT$5:$AV$22,3,FALSE),"")</f>
        <v/>
      </c>
      <c r="R232" s="1388" t="s">
        <v>2207</v>
      </c>
      <c r="S232" s="1396" t="str">
        <f>IFERROR(VLOOKUP(K230,【参考】数式用!$A$5:$AB$27,MATCH(Q232,【参考】数式用!$B$4:$AB$4,0)+1,0),"")</f>
        <v/>
      </c>
      <c r="T232" s="1459" t="s">
        <v>2285</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2188</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2275</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2188</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2196</v>
      </c>
      <c r="Q236" s="1504" t="str">
        <f>IFERROR(VLOOKUP('別紙様式2-2（４・５月分）'!AR179,【参考】数式用!$AT$5:$AV$22,3,FALSE),"")</f>
        <v/>
      </c>
      <c r="R236" s="1388" t="s">
        <v>2207</v>
      </c>
      <c r="S236" s="1394" t="str">
        <f>IFERROR(VLOOKUP(K234,【参考】数式用!$A$5:$AB$27,MATCH(Q236,【参考】数式用!$B$4:$AB$4,0)+1,0),"")</f>
        <v/>
      </c>
      <c r="T236" s="1459" t="s">
        <v>2285</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2188</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2275</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2188</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2196</v>
      </c>
      <c r="Q240" s="1504" t="str">
        <f>IFERROR(VLOOKUP('別紙様式2-2（４・５月分）'!AR182,【参考】数式用!$AT$5:$AV$22,3,FALSE),"")</f>
        <v/>
      </c>
      <c r="R240" s="1388" t="s">
        <v>2207</v>
      </c>
      <c r="S240" s="1394" t="str">
        <f>IFERROR(VLOOKUP(K238,【参考】数式用!$A$5:$AB$27,MATCH(Q240,【参考】数式用!$B$4:$AB$4,0)+1,0),"")</f>
        <v/>
      </c>
      <c r="T240" s="1459" t="s">
        <v>2285</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2188</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2275</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2188</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2196</v>
      </c>
      <c r="Q244" s="1504" t="str">
        <f>IFERROR(VLOOKUP('別紙様式2-2（４・５月分）'!AR185,【参考】数式用!$AT$5:$AV$22,3,FALSE),"")</f>
        <v/>
      </c>
      <c r="R244" s="1388" t="s">
        <v>2207</v>
      </c>
      <c r="S244" s="1396" t="str">
        <f>IFERROR(VLOOKUP(K242,【参考】数式用!$A$5:$AB$27,MATCH(Q244,【参考】数式用!$B$4:$AB$4,0)+1,0),"")</f>
        <v/>
      </c>
      <c r="T244" s="1459" t="s">
        <v>2285</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2188</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2275</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2188</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2196</v>
      </c>
      <c r="Q248" s="1504" t="str">
        <f>IFERROR(VLOOKUP('別紙様式2-2（４・５月分）'!AR188,【参考】数式用!$AT$5:$AV$22,3,FALSE),"")</f>
        <v/>
      </c>
      <c r="R248" s="1388" t="s">
        <v>2207</v>
      </c>
      <c r="S248" s="1394" t="str">
        <f>IFERROR(VLOOKUP(K246,【参考】数式用!$A$5:$AB$27,MATCH(Q248,【参考】数式用!$B$4:$AB$4,0)+1,0),"")</f>
        <v/>
      </c>
      <c r="T248" s="1459" t="s">
        <v>2285</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2188</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2275</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2188</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2196</v>
      </c>
      <c r="Q252" s="1504" t="str">
        <f>IFERROR(VLOOKUP('別紙様式2-2（４・５月分）'!AR191,【参考】数式用!$AT$5:$AV$22,3,FALSE),"")</f>
        <v/>
      </c>
      <c r="R252" s="1388" t="s">
        <v>2207</v>
      </c>
      <c r="S252" s="1396" t="str">
        <f>IFERROR(VLOOKUP(K250,【参考】数式用!$A$5:$AB$27,MATCH(Q252,【参考】数式用!$B$4:$AB$4,0)+1,0),"")</f>
        <v/>
      </c>
      <c r="T252" s="1459" t="s">
        <v>2285</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2188</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2275</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2188</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2196</v>
      </c>
      <c r="Q256" s="1504" t="str">
        <f>IFERROR(VLOOKUP('別紙様式2-2（４・５月分）'!AR194,【参考】数式用!$AT$5:$AV$22,3,FALSE),"")</f>
        <v/>
      </c>
      <c r="R256" s="1388" t="s">
        <v>2207</v>
      </c>
      <c r="S256" s="1394" t="str">
        <f>IFERROR(VLOOKUP(K254,【参考】数式用!$A$5:$AB$27,MATCH(Q256,【参考】数式用!$B$4:$AB$4,0)+1,0),"")</f>
        <v/>
      </c>
      <c r="T256" s="1459" t="s">
        <v>2285</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2188</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2275</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2188</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2196</v>
      </c>
      <c r="Q260" s="1504" t="str">
        <f>IFERROR(VLOOKUP('別紙様式2-2（４・５月分）'!AR197,【参考】数式用!$AT$5:$AV$22,3,FALSE),"")</f>
        <v/>
      </c>
      <c r="R260" s="1388" t="s">
        <v>2207</v>
      </c>
      <c r="S260" s="1396" t="str">
        <f>IFERROR(VLOOKUP(K258,【参考】数式用!$A$5:$AB$27,MATCH(Q260,【参考】数式用!$B$4:$AB$4,0)+1,0),"")</f>
        <v/>
      </c>
      <c r="T260" s="1459" t="s">
        <v>2285</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2188</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2275</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2188</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2196</v>
      </c>
      <c r="Q264" s="1504" t="str">
        <f>IFERROR(VLOOKUP('別紙様式2-2（４・５月分）'!AR200,【参考】数式用!$AT$5:$AV$22,3,FALSE),"")</f>
        <v/>
      </c>
      <c r="R264" s="1388" t="s">
        <v>2207</v>
      </c>
      <c r="S264" s="1394" t="str">
        <f>IFERROR(VLOOKUP(K262,【参考】数式用!$A$5:$AB$27,MATCH(Q264,【参考】数式用!$B$4:$AB$4,0)+1,0),"")</f>
        <v/>
      </c>
      <c r="T264" s="1459" t="s">
        <v>2285</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2188</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2275</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2188</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2196</v>
      </c>
      <c r="Q268" s="1504" t="str">
        <f>IFERROR(VLOOKUP('別紙様式2-2（４・５月分）'!AR203,【参考】数式用!$AT$5:$AV$22,3,FALSE),"")</f>
        <v/>
      </c>
      <c r="R268" s="1388" t="s">
        <v>2207</v>
      </c>
      <c r="S268" s="1396" t="str">
        <f>IFERROR(VLOOKUP(K266,【参考】数式用!$A$5:$AB$27,MATCH(Q268,【参考】数式用!$B$4:$AB$4,0)+1,0),"")</f>
        <v/>
      </c>
      <c r="T268" s="1459" t="s">
        <v>2285</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2188</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2275</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2188</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2196</v>
      </c>
      <c r="Q272" s="1504" t="str">
        <f>IFERROR(VLOOKUP('別紙様式2-2（４・５月分）'!AR206,【参考】数式用!$AT$5:$AV$22,3,FALSE),"")</f>
        <v/>
      </c>
      <c r="R272" s="1388" t="s">
        <v>2207</v>
      </c>
      <c r="S272" s="1394" t="str">
        <f>IFERROR(VLOOKUP(K270,【参考】数式用!$A$5:$AB$27,MATCH(Q272,【参考】数式用!$B$4:$AB$4,0)+1,0),"")</f>
        <v/>
      </c>
      <c r="T272" s="1459" t="s">
        <v>2285</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2188</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2275</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2188</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2196</v>
      </c>
      <c r="Q276" s="1504" t="str">
        <f>IFERROR(VLOOKUP('別紙様式2-2（４・５月分）'!AR209,【参考】数式用!$AT$5:$AV$22,3,FALSE),"")</f>
        <v/>
      </c>
      <c r="R276" s="1388" t="s">
        <v>2207</v>
      </c>
      <c r="S276" s="1396" t="str">
        <f>IFERROR(VLOOKUP(K274,【参考】数式用!$A$5:$AB$27,MATCH(Q276,【参考】数式用!$B$4:$AB$4,0)+1,0),"")</f>
        <v/>
      </c>
      <c r="T276" s="1459" t="s">
        <v>2285</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2188</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2275</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2188</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2196</v>
      </c>
      <c r="Q280" s="1504" t="str">
        <f>IFERROR(VLOOKUP('別紙様式2-2（４・５月分）'!AR212,【参考】数式用!$AT$5:$AV$22,3,FALSE),"")</f>
        <v/>
      </c>
      <c r="R280" s="1388" t="s">
        <v>2207</v>
      </c>
      <c r="S280" s="1394" t="str">
        <f>IFERROR(VLOOKUP(K278,【参考】数式用!$A$5:$AB$27,MATCH(Q280,【参考】数式用!$B$4:$AB$4,0)+1,0),"")</f>
        <v/>
      </c>
      <c r="T280" s="1459" t="s">
        <v>2285</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2188</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2275</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2188</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2196</v>
      </c>
      <c r="Q284" s="1504" t="str">
        <f>IFERROR(VLOOKUP('別紙様式2-2（４・５月分）'!AR215,【参考】数式用!$AT$5:$AV$22,3,FALSE),"")</f>
        <v/>
      </c>
      <c r="R284" s="1388" t="s">
        <v>2207</v>
      </c>
      <c r="S284" s="1396" t="str">
        <f>IFERROR(VLOOKUP(K282,【参考】数式用!$A$5:$AB$27,MATCH(Q284,【参考】数式用!$B$4:$AB$4,0)+1,0),"")</f>
        <v/>
      </c>
      <c r="T284" s="1459" t="s">
        <v>2285</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2188</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2275</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2188</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2196</v>
      </c>
      <c r="Q288" s="1504" t="str">
        <f>IFERROR(VLOOKUP('別紙様式2-2（４・５月分）'!AR218,【参考】数式用!$AT$5:$AV$22,3,FALSE),"")</f>
        <v/>
      </c>
      <c r="R288" s="1388" t="s">
        <v>2207</v>
      </c>
      <c r="S288" s="1394" t="str">
        <f>IFERROR(VLOOKUP(K286,【参考】数式用!$A$5:$AB$27,MATCH(Q288,【参考】数式用!$B$4:$AB$4,0)+1,0),"")</f>
        <v/>
      </c>
      <c r="T288" s="1459" t="s">
        <v>2285</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2188</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2275</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2188</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2196</v>
      </c>
      <c r="Q292" s="1504" t="str">
        <f>IFERROR(VLOOKUP('別紙様式2-2（４・５月分）'!AR221,【参考】数式用!$AT$5:$AV$22,3,FALSE),"")</f>
        <v/>
      </c>
      <c r="R292" s="1388" t="s">
        <v>2207</v>
      </c>
      <c r="S292" s="1396" t="str">
        <f>IFERROR(VLOOKUP(K290,【参考】数式用!$A$5:$AB$27,MATCH(Q292,【参考】数式用!$B$4:$AB$4,0)+1,0),"")</f>
        <v/>
      </c>
      <c r="T292" s="1459" t="s">
        <v>2285</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2188</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2275</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2188</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2196</v>
      </c>
      <c r="Q296" s="1504" t="str">
        <f>IFERROR(VLOOKUP('別紙様式2-2（４・５月分）'!AR224,【参考】数式用!$AT$5:$AV$22,3,FALSE),"")</f>
        <v/>
      </c>
      <c r="R296" s="1388" t="s">
        <v>2207</v>
      </c>
      <c r="S296" s="1394" t="str">
        <f>IFERROR(VLOOKUP(K294,【参考】数式用!$A$5:$AB$27,MATCH(Q296,【参考】数式用!$B$4:$AB$4,0)+1,0),"")</f>
        <v/>
      </c>
      <c r="T296" s="1459" t="s">
        <v>2285</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2188</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2275</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2188</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2196</v>
      </c>
      <c r="Q300" s="1504" t="str">
        <f>IFERROR(VLOOKUP('別紙様式2-2（４・５月分）'!AR227,【参考】数式用!$AT$5:$AV$22,3,FALSE),"")</f>
        <v/>
      </c>
      <c r="R300" s="1388" t="s">
        <v>2207</v>
      </c>
      <c r="S300" s="1396" t="str">
        <f>IFERROR(VLOOKUP(K298,【参考】数式用!$A$5:$AB$27,MATCH(Q300,【参考】数式用!$B$4:$AB$4,0)+1,0),"")</f>
        <v/>
      </c>
      <c r="T300" s="1459" t="s">
        <v>2285</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2188</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2275</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2188</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2196</v>
      </c>
      <c r="Q304" s="1504" t="str">
        <f>IFERROR(VLOOKUP('別紙様式2-2（４・５月分）'!AR230,【参考】数式用!$AT$5:$AV$22,3,FALSE),"")</f>
        <v/>
      </c>
      <c r="R304" s="1388" t="s">
        <v>2207</v>
      </c>
      <c r="S304" s="1394" t="str">
        <f>IFERROR(VLOOKUP(K302,【参考】数式用!$A$5:$AB$27,MATCH(Q304,【参考】数式用!$B$4:$AB$4,0)+1,0),"")</f>
        <v/>
      </c>
      <c r="T304" s="1459" t="s">
        <v>2285</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2188</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2275</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2188</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2196</v>
      </c>
      <c r="Q308" s="1504" t="str">
        <f>IFERROR(VLOOKUP('別紙様式2-2（４・５月分）'!AR233,【参考】数式用!$AT$5:$AV$22,3,FALSE),"")</f>
        <v/>
      </c>
      <c r="R308" s="1388" t="s">
        <v>2207</v>
      </c>
      <c r="S308" s="1394" t="str">
        <f>IFERROR(VLOOKUP(K306,【参考】数式用!$A$5:$AB$27,MATCH(Q308,【参考】数式用!$B$4:$AB$4,0)+1,0),"")</f>
        <v/>
      </c>
      <c r="T308" s="1459" t="s">
        <v>2285</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2188</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2275</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2188</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2196</v>
      </c>
      <c r="Q312" s="1504" t="str">
        <f>IFERROR(VLOOKUP('別紙様式2-2（４・５月分）'!AR236,【参考】数式用!$AT$5:$AV$22,3,FALSE),"")</f>
        <v/>
      </c>
      <c r="R312" s="1388" t="s">
        <v>2207</v>
      </c>
      <c r="S312" s="1396" t="str">
        <f>IFERROR(VLOOKUP(K310,【参考】数式用!$A$5:$AB$27,MATCH(Q312,【参考】数式用!$B$4:$AB$4,0)+1,0),"")</f>
        <v/>
      </c>
      <c r="T312" s="1459" t="s">
        <v>2285</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2188</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2275</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2188</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2196</v>
      </c>
      <c r="Q316" s="1504" t="str">
        <f>IFERROR(VLOOKUP('別紙様式2-2（４・５月分）'!AR239,【参考】数式用!$AT$5:$AV$22,3,FALSE),"")</f>
        <v/>
      </c>
      <c r="R316" s="1388" t="s">
        <v>2207</v>
      </c>
      <c r="S316" s="1394" t="str">
        <f>IFERROR(VLOOKUP(K314,【参考】数式用!$A$5:$AB$27,MATCH(Q316,【参考】数式用!$B$4:$AB$4,0)+1,0),"")</f>
        <v/>
      </c>
      <c r="T316" s="1459" t="s">
        <v>2285</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2188</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2275</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2188</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2196</v>
      </c>
      <c r="Q320" s="1504" t="str">
        <f>IFERROR(VLOOKUP('別紙様式2-2（４・５月分）'!AR242,【参考】数式用!$AT$5:$AV$22,3,FALSE),"")</f>
        <v/>
      </c>
      <c r="R320" s="1388" t="s">
        <v>2207</v>
      </c>
      <c r="S320" s="1396" t="str">
        <f>IFERROR(VLOOKUP(K318,【参考】数式用!$A$5:$AB$27,MATCH(Q320,【参考】数式用!$B$4:$AB$4,0)+1,0),"")</f>
        <v/>
      </c>
      <c r="T320" s="1459" t="s">
        <v>2285</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2188</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2275</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2188</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2196</v>
      </c>
      <c r="Q324" s="1504" t="str">
        <f>IFERROR(VLOOKUP('別紙様式2-2（４・５月分）'!AR245,【参考】数式用!$AT$5:$AV$22,3,FALSE),"")</f>
        <v/>
      </c>
      <c r="R324" s="1388" t="s">
        <v>2207</v>
      </c>
      <c r="S324" s="1394" t="str">
        <f>IFERROR(VLOOKUP(K322,【参考】数式用!$A$5:$AB$27,MATCH(Q324,【参考】数式用!$B$4:$AB$4,0)+1,0),"")</f>
        <v/>
      </c>
      <c r="T324" s="1459" t="s">
        <v>2285</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2188</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2275</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2188</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2196</v>
      </c>
      <c r="Q328" s="1504" t="str">
        <f>IFERROR(VLOOKUP('別紙様式2-2（４・５月分）'!AR248,【参考】数式用!$AT$5:$AV$22,3,FALSE),"")</f>
        <v/>
      </c>
      <c r="R328" s="1388" t="s">
        <v>2207</v>
      </c>
      <c r="S328" s="1396" t="str">
        <f>IFERROR(VLOOKUP(K326,【参考】数式用!$A$5:$AB$27,MATCH(Q328,【参考】数式用!$B$4:$AB$4,0)+1,0),"")</f>
        <v/>
      </c>
      <c r="T328" s="1459" t="s">
        <v>2285</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2188</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2275</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2188</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2196</v>
      </c>
      <c r="Q332" s="1504" t="str">
        <f>IFERROR(VLOOKUP('別紙様式2-2（４・５月分）'!AR251,【参考】数式用!$AT$5:$AV$22,3,FALSE),"")</f>
        <v/>
      </c>
      <c r="R332" s="1388" t="s">
        <v>2207</v>
      </c>
      <c r="S332" s="1394" t="str">
        <f>IFERROR(VLOOKUP(K330,【参考】数式用!$A$5:$AB$27,MATCH(Q332,【参考】数式用!$B$4:$AB$4,0)+1,0),"")</f>
        <v/>
      </c>
      <c r="T332" s="1459" t="s">
        <v>2285</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2188</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2275</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2188</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2196</v>
      </c>
      <c r="Q336" s="1504" t="str">
        <f>IFERROR(VLOOKUP('別紙様式2-2（４・５月分）'!AR254,【参考】数式用!$AT$5:$AV$22,3,FALSE),"")</f>
        <v/>
      </c>
      <c r="R336" s="1388" t="s">
        <v>2207</v>
      </c>
      <c r="S336" s="1396" t="str">
        <f>IFERROR(VLOOKUP(K334,【参考】数式用!$A$5:$AB$27,MATCH(Q336,【参考】数式用!$B$4:$AB$4,0)+1,0),"")</f>
        <v/>
      </c>
      <c r="T336" s="1459" t="s">
        <v>2285</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2188</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2275</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2188</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2196</v>
      </c>
      <c r="Q340" s="1504" t="str">
        <f>IFERROR(VLOOKUP('別紙様式2-2（４・５月分）'!AR257,【参考】数式用!$AT$5:$AV$22,3,FALSE),"")</f>
        <v/>
      </c>
      <c r="R340" s="1388" t="s">
        <v>2207</v>
      </c>
      <c r="S340" s="1394" t="str">
        <f>IFERROR(VLOOKUP(K338,【参考】数式用!$A$5:$AB$27,MATCH(Q340,【参考】数式用!$B$4:$AB$4,0)+1,0),"")</f>
        <v/>
      </c>
      <c r="T340" s="1459" t="s">
        <v>2285</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2188</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2275</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2188</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2196</v>
      </c>
      <c r="Q344" s="1504" t="str">
        <f>IFERROR(VLOOKUP('別紙様式2-2（４・５月分）'!AR260,【参考】数式用!$AT$5:$AV$22,3,FALSE),"")</f>
        <v/>
      </c>
      <c r="R344" s="1388" t="s">
        <v>2207</v>
      </c>
      <c r="S344" s="1396" t="str">
        <f>IFERROR(VLOOKUP(K342,【参考】数式用!$A$5:$AB$27,MATCH(Q344,【参考】数式用!$B$4:$AB$4,0)+1,0),"")</f>
        <v/>
      </c>
      <c r="T344" s="1459" t="s">
        <v>2285</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2188</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2275</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2188</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2196</v>
      </c>
      <c r="Q348" s="1504" t="str">
        <f>IFERROR(VLOOKUP('別紙様式2-2（４・５月分）'!AR263,【参考】数式用!$AT$5:$AV$22,3,FALSE),"")</f>
        <v/>
      </c>
      <c r="R348" s="1388" t="s">
        <v>2207</v>
      </c>
      <c r="S348" s="1394" t="str">
        <f>IFERROR(VLOOKUP(K346,【参考】数式用!$A$5:$AB$27,MATCH(Q348,【参考】数式用!$B$4:$AB$4,0)+1,0),"")</f>
        <v/>
      </c>
      <c r="T348" s="1459" t="s">
        <v>2285</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2188</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2275</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2188</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2196</v>
      </c>
      <c r="Q352" s="1504" t="str">
        <f>IFERROR(VLOOKUP('別紙様式2-2（４・５月分）'!AR266,【参考】数式用!$AT$5:$AV$22,3,FALSE),"")</f>
        <v/>
      </c>
      <c r="R352" s="1388" t="s">
        <v>2207</v>
      </c>
      <c r="S352" s="1396" t="str">
        <f>IFERROR(VLOOKUP(K350,【参考】数式用!$A$5:$AB$27,MATCH(Q352,【参考】数式用!$B$4:$AB$4,0)+1,0),"")</f>
        <v/>
      </c>
      <c r="T352" s="1459" t="s">
        <v>2285</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2188</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2275</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2188</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2196</v>
      </c>
      <c r="Q356" s="1504" t="str">
        <f>IFERROR(VLOOKUP('別紙様式2-2（４・５月分）'!AR269,【参考】数式用!$AT$5:$AV$22,3,FALSE),"")</f>
        <v/>
      </c>
      <c r="R356" s="1388" t="s">
        <v>2207</v>
      </c>
      <c r="S356" s="1394" t="str">
        <f>IFERROR(VLOOKUP(K354,【参考】数式用!$A$5:$AB$27,MATCH(Q356,【参考】数式用!$B$4:$AB$4,0)+1,0),"")</f>
        <v/>
      </c>
      <c r="T356" s="1459" t="s">
        <v>2285</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2188</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2275</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2188</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2196</v>
      </c>
      <c r="Q360" s="1504" t="str">
        <f>IFERROR(VLOOKUP('別紙様式2-2（４・５月分）'!AR272,【参考】数式用!$AT$5:$AV$22,3,FALSE),"")</f>
        <v/>
      </c>
      <c r="R360" s="1388" t="s">
        <v>2207</v>
      </c>
      <c r="S360" s="1396" t="str">
        <f>IFERROR(VLOOKUP(K358,【参考】数式用!$A$5:$AB$27,MATCH(Q360,【参考】数式用!$B$4:$AB$4,0)+1,0),"")</f>
        <v/>
      </c>
      <c r="T360" s="1459" t="s">
        <v>2285</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2188</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2275</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2188</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2196</v>
      </c>
      <c r="Q364" s="1504" t="str">
        <f>IFERROR(VLOOKUP('別紙様式2-2（４・５月分）'!AR275,【参考】数式用!$AT$5:$AV$22,3,FALSE),"")</f>
        <v/>
      </c>
      <c r="R364" s="1388" t="s">
        <v>2207</v>
      </c>
      <c r="S364" s="1394" t="str">
        <f>IFERROR(VLOOKUP(K362,【参考】数式用!$A$5:$AB$27,MATCH(Q364,【参考】数式用!$B$4:$AB$4,0)+1,0),"")</f>
        <v/>
      </c>
      <c r="T364" s="1459" t="s">
        <v>2285</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2188</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2275</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2188</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2196</v>
      </c>
      <c r="Q368" s="1504" t="str">
        <f>IFERROR(VLOOKUP('別紙様式2-2（４・５月分）'!AR278,【参考】数式用!$AT$5:$AV$22,3,FALSE),"")</f>
        <v/>
      </c>
      <c r="R368" s="1388" t="s">
        <v>2207</v>
      </c>
      <c r="S368" s="1396" t="str">
        <f>IFERROR(VLOOKUP(K366,【参考】数式用!$A$5:$AB$27,MATCH(Q368,【参考】数式用!$B$4:$AB$4,0)+1,0),"")</f>
        <v/>
      </c>
      <c r="T368" s="1459" t="s">
        <v>2285</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2188</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2275</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2188</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2196</v>
      </c>
      <c r="Q372" s="1504" t="str">
        <f>IFERROR(VLOOKUP('別紙様式2-2（４・５月分）'!AR281,【参考】数式用!$AT$5:$AV$22,3,FALSE),"")</f>
        <v/>
      </c>
      <c r="R372" s="1388" t="s">
        <v>2207</v>
      </c>
      <c r="S372" s="1394" t="str">
        <f>IFERROR(VLOOKUP(K370,【参考】数式用!$A$5:$AB$27,MATCH(Q372,【参考】数式用!$B$4:$AB$4,0)+1,0),"")</f>
        <v/>
      </c>
      <c r="T372" s="1459" t="s">
        <v>2285</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2188</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2275</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2188</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2196</v>
      </c>
      <c r="Q376" s="1504" t="str">
        <f>IFERROR(VLOOKUP('別紙様式2-2（４・５月分）'!AR284,【参考】数式用!$AT$5:$AV$22,3,FALSE),"")</f>
        <v/>
      </c>
      <c r="R376" s="1388" t="s">
        <v>2207</v>
      </c>
      <c r="S376" s="1394" t="str">
        <f>IFERROR(VLOOKUP(K374,【参考】数式用!$A$5:$AB$27,MATCH(Q376,【参考】数式用!$B$4:$AB$4,0)+1,0),"")</f>
        <v/>
      </c>
      <c r="T376" s="1459" t="s">
        <v>2285</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2188</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2275</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2188</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2196</v>
      </c>
      <c r="Q380" s="1504" t="str">
        <f>IFERROR(VLOOKUP('別紙様式2-2（４・５月分）'!AR287,【参考】数式用!$AT$5:$AV$22,3,FALSE),"")</f>
        <v/>
      </c>
      <c r="R380" s="1388" t="s">
        <v>2207</v>
      </c>
      <c r="S380" s="1396" t="str">
        <f>IFERROR(VLOOKUP(K378,【参考】数式用!$A$5:$AB$27,MATCH(Q380,【参考】数式用!$B$4:$AB$4,0)+1,0),"")</f>
        <v/>
      </c>
      <c r="T380" s="1459" t="s">
        <v>2285</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2188</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2275</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2188</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2196</v>
      </c>
      <c r="Q384" s="1504" t="str">
        <f>IFERROR(VLOOKUP('別紙様式2-2（４・５月分）'!AR290,【参考】数式用!$AT$5:$AV$22,3,FALSE),"")</f>
        <v/>
      </c>
      <c r="R384" s="1388" t="s">
        <v>2207</v>
      </c>
      <c r="S384" s="1394" t="str">
        <f>IFERROR(VLOOKUP(K382,【参考】数式用!$A$5:$AB$27,MATCH(Q384,【参考】数式用!$B$4:$AB$4,0)+1,0),"")</f>
        <v/>
      </c>
      <c r="T384" s="1459" t="s">
        <v>2285</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2188</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2275</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2188</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2196</v>
      </c>
      <c r="Q388" s="1504" t="str">
        <f>IFERROR(VLOOKUP('別紙様式2-2（４・５月分）'!AR293,【参考】数式用!$AT$5:$AV$22,3,FALSE),"")</f>
        <v/>
      </c>
      <c r="R388" s="1388" t="s">
        <v>2207</v>
      </c>
      <c r="S388" s="1396" t="str">
        <f>IFERROR(VLOOKUP(K386,【参考】数式用!$A$5:$AB$27,MATCH(Q388,【参考】数式用!$B$4:$AB$4,0)+1,0),"")</f>
        <v/>
      </c>
      <c r="T388" s="1459" t="s">
        <v>2285</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2188</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2275</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2188</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2196</v>
      </c>
      <c r="Q392" s="1504" t="str">
        <f>IFERROR(VLOOKUP('別紙様式2-2（４・５月分）'!AR296,【参考】数式用!$AT$5:$AV$22,3,FALSE),"")</f>
        <v/>
      </c>
      <c r="R392" s="1388" t="s">
        <v>2207</v>
      </c>
      <c r="S392" s="1394" t="str">
        <f>IFERROR(VLOOKUP(K390,【参考】数式用!$A$5:$AB$27,MATCH(Q392,【参考】数式用!$B$4:$AB$4,0)+1,0),"")</f>
        <v/>
      </c>
      <c r="T392" s="1459" t="s">
        <v>2285</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2188</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2275</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2188</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2196</v>
      </c>
      <c r="Q396" s="1504" t="str">
        <f>IFERROR(VLOOKUP('別紙様式2-2（４・５月分）'!AR299,【参考】数式用!$AT$5:$AV$22,3,FALSE),"")</f>
        <v/>
      </c>
      <c r="R396" s="1388" t="s">
        <v>2207</v>
      </c>
      <c r="S396" s="1396" t="str">
        <f>IFERROR(VLOOKUP(K394,【参考】数式用!$A$5:$AB$27,MATCH(Q396,【参考】数式用!$B$4:$AB$4,0)+1,0),"")</f>
        <v/>
      </c>
      <c r="T396" s="1459" t="s">
        <v>2285</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2188</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2275</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2188</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2196</v>
      </c>
      <c r="Q400" s="1504" t="str">
        <f>IFERROR(VLOOKUP('別紙様式2-2（４・５月分）'!AR302,【参考】数式用!$AT$5:$AV$22,3,FALSE),"")</f>
        <v/>
      </c>
      <c r="R400" s="1388" t="s">
        <v>2207</v>
      </c>
      <c r="S400" s="1394" t="str">
        <f>IFERROR(VLOOKUP(K398,【参考】数式用!$A$5:$AB$27,MATCH(Q400,【参考】数式用!$B$4:$AB$4,0)+1,0),"")</f>
        <v/>
      </c>
      <c r="T400" s="1459" t="s">
        <v>2285</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2188</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2275</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2188</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2196</v>
      </c>
      <c r="Q404" s="1504" t="str">
        <f>IFERROR(VLOOKUP('別紙様式2-2（４・５月分）'!AR305,【参考】数式用!$AT$5:$AV$22,3,FALSE),"")</f>
        <v/>
      </c>
      <c r="R404" s="1388" t="s">
        <v>2207</v>
      </c>
      <c r="S404" s="1396" t="str">
        <f>IFERROR(VLOOKUP(K402,【参考】数式用!$A$5:$AB$27,MATCH(Q404,【参考】数式用!$B$4:$AB$4,0)+1,0),"")</f>
        <v/>
      </c>
      <c r="T404" s="1459" t="s">
        <v>2285</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2188</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2275</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2188</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2196</v>
      </c>
      <c r="Q408" s="1504" t="str">
        <f>IFERROR(VLOOKUP('別紙様式2-2（４・５月分）'!AR308,【参考】数式用!$AT$5:$AV$22,3,FALSE),"")</f>
        <v/>
      </c>
      <c r="R408" s="1388" t="s">
        <v>2207</v>
      </c>
      <c r="S408" s="1394" t="str">
        <f>IFERROR(VLOOKUP(K406,【参考】数式用!$A$5:$AB$27,MATCH(Q408,【参考】数式用!$B$4:$AB$4,0)+1,0),"")</f>
        <v/>
      </c>
      <c r="T408" s="1459" t="s">
        <v>2285</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2188</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2275</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2188</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2196</v>
      </c>
      <c r="Q412" s="1504" t="str">
        <f>IFERROR(VLOOKUP('別紙様式2-2（４・５月分）'!AR311,【参考】数式用!$AT$5:$AV$22,3,FALSE),"")</f>
        <v/>
      </c>
      <c r="R412" s="1388" t="s">
        <v>2207</v>
      </c>
      <c r="S412" s="1396" t="str">
        <f>IFERROR(VLOOKUP(K410,【参考】数式用!$A$5:$AB$27,MATCH(Q412,【参考】数式用!$B$4:$AB$4,0)+1,0),"")</f>
        <v/>
      </c>
      <c r="T412" s="1459" t="s">
        <v>2285</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2188</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29.453125" style="1" bestFit="1" customWidth="1"/>
    <col min="34" max="34" width="50.6328125" style="1" customWidth="1"/>
    <col min="35" max="35" width="9.08984375" style="1" customWidth="1"/>
    <col min="36" max="36" width="38.36328125" style="1" customWidth="1"/>
    <col min="37" max="37" width="36.6328125" style="1" customWidth="1"/>
    <col min="38" max="38" width="9" style="1"/>
    <col min="39" max="39" width="13.6328125" style="1" customWidth="1"/>
    <col min="40" max="43" width="9" style="1"/>
    <col min="44" max="44" width="12.08984375" style="1" customWidth="1"/>
    <col min="45" max="45" width="9" style="1"/>
    <col min="46" max="46" width="30.6328125" style="1" customWidth="1"/>
    <col min="47" max="47" width="12" style="1" customWidth="1"/>
    <col min="48" max="48" width="11.453125" style="126" customWidth="1"/>
    <col min="49" max="49" width="9" style="1" customWidth="1"/>
    <col min="50" max="16384" width="9" style="1"/>
  </cols>
  <sheetData>
    <row r="1" spans="1:48" ht="13.5" thickBot="1">
      <c r="A1" s="2" t="s">
        <v>2125</v>
      </c>
      <c r="B1" s="2"/>
      <c r="C1" s="2"/>
      <c r="D1" s="2"/>
      <c r="E1" s="2"/>
      <c r="AD1" s="27"/>
      <c r="AE1" s="2" t="s">
        <v>2355</v>
      </c>
      <c r="AJ1" s="1" t="s">
        <v>246</v>
      </c>
      <c r="AM1" s="1" t="s">
        <v>247</v>
      </c>
      <c r="AO1" s="2" t="s">
        <v>256</v>
      </c>
      <c r="AQ1" s="75" t="s">
        <v>2377</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2187</v>
      </c>
      <c r="AD2" s="27"/>
      <c r="AE2" s="1634" t="s">
        <v>18</v>
      </c>
      <c r="AF2" s="1634" t="s">
        <v>2354</v>
      </c>
      <c r="AG2" s="1635"/>
      <c r="AH2" s="1636"/>
      <c r="AJ2" s="57" t="s">
        <v>145</v>
      </c>
      <c r="AK2" s="82" t="s">
        <v>145</v>
      </c>
      <c r="AM2" s="87" t="s">
        <v>187</v>
      </c>
      <c r="AO2" s="119" t="s">
        <v>2113</v>
      </c>
      <c r="AQ2" s="1600" t="s">
        <v>43</v>
      </c>
      <c r="AR2" s="1603" t="s">
        <v>106</v>
      </c>
      <c r="AS2" s="1603" t="s">
        <v>205</v>
      </c>
      <c r="AT2" s="1628" t="s">
        <v>229</v>
      </c>
      <c r="AU2" s="1631" t="s">
        <v>228</v>
      </c>
      <c r="AV2" s="1607" t="s">
        <v>2205</v>
      </c>
    </row>
    <row r="3" spans="1:48" ht="38.25" customHeight="1" thickBot="1">
      <c r="A3" s="1617"/>
      <c r="B3" s="1613" t="s">
        <v>274</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2114</v>
      </c>
      <c r="AQ3" s="1601"/>
      <c r="AR3" s="1604"/>
      <c r="AS3" s="1604"/>
      <c r="AT3" s="1629"/>
      <c r="AU3" s="1632"/>
      <c r="AV3" s="1608"/>
    </row>
    <row r="4" spans="1:48" ht="22.5" thickBot="1">
      <c r="A4" s="1618"/>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2115</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3.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ht="24">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3.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ht="24">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3.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3.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3.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2126</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2294</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
  <cols>
    <col min="1" max="1" width="15.08984375" bestFit="1" customWidth="1"/>
    <col min="3" max="3" width="16.6328125" bestFit="1" customWidth="1"/>
    <col min="4" max="4" width="16" bestFit="1" customWidth="1"/>
    <col min="6" max="6" width="19.453125" bestFit="1" customWidth="1"/>
    <col min="10" max="10" width="45.90625" customWidth="1"/>
    <col min="11" max="11" width="12.08984375" bestFit="1" customWidth="1"/>
  </cols>
  <sheetData>
    <row r="1" spans="1:11" ht="13.5" thickBot="1">
      <c r="A1" s="2" t="s">
        <v>2112</v>
      </c>
      <c r="C1" t="s">
        <v>2111</v>
      </c>
      <c r="F1" t="s">
        <v>2110</v>
      </c>
    </row>
    <row r="2" spans="1:11" ht="13.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3.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3.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3.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3.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2024-03-26T07:23:43Z</dcterms:modified>
</cp:coreProperties>
</file>