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drawings/drawing8.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9.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3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lockStructure="1"/>
  <bookViews>
    <workbookView xWindow="10150" yWindow="340" windowWidth="10270" windowHeight="7270" tabRatio="804"/>
  </bookViews>
  <sheets>
    <sheet name="各項目入力表" sheetId="1" r:id="rId1"/>
    <sheet name="目次" sheetId="2" r:id="rId2"/>
    <sheet name="（１号様式）①工事打合せ簿（工事監理業務等無し）" sheetId="70" r:id="rId3"/>
    <sheet name="（１号様式）②工事打合せ簿（工事監理業務等有り）" sheetId="71" r:id="rId4"/>
    <sheet name="（２号様式）工事工程表" sheetId="45" r:id="rId5"/>
    <sheet name="（４号様式）①現場代理人等設置通知書" sheetId="84" r:id="rId6"/>
    <sheet name="（４号様式）②現場代理人等変更通知書" sheetId="85" r:id="rId7"/>
    <sheet name="（４号様式附帯①主任技術者実務経験経歴書 " sheetId="65" r:id="rId8"/>
    <sheet name="（４号様式附帯②）専門技術者実務経験経歴書" sheetId="64" r:id="rId9"/>
    <sheet name="（５号様式）工事履行報告書" sheetId="8" r:id="rId10"/>
    <sheet name="（７号様式）工事関係者に関する措置決定" sheetId="10" r:id="rId11"/>
    <sheet name="（８号様式）監督員に関する措置請求" sheetId="11" r:id="rId12"/>
    <sheet name="（１０号様式）材料検査（確認）書" sheetId="14" r:id="rId13"/>
    <sheet name="（１１号様式）工事材料の工事現場外搬出通知" sheetId="15" r:id="rId14"/>
    <sheet name="（１３号様式）支給材料又は貸与品の不適当通知" sheetId="18" r:id="rId15"/>
    <sheet name="（１４号様式）支給材料（貸与品）受領書（借用書）" sheetId="19" r:id="rId16"/>
    <sheet name="（１５号様式）支給材料（貸与品）返納書" sheetId="20" r:id="rId17"/>
    <sheet name="（１６号様式）設計図書との不一致確認請求通知" sheetId="21" r:id="rId18"/>
    <sheet name="（２０号様式）工期延長請求" sheetId="24" r:id="rId19"/>
    <sheet name="（２３号様式）工期変更協議通知" sheetId="27" r:id="rId20"/>
    <sheet name="（２５号様式）請負代金額変更協議通知" sheetId="29" r:id="rId21"/>
    <sheet name="（２６号様式）スライドによる請負代金額の変更" sheetId="69" r:id="rId22"/>
    <sheet name="（２７号様式）不可抗力による損害状況通知" sheetId="31" r:id="rId23"/>
    <sheet name="（２９号様式）不可抗力による損害請求" sheetId="33" r:id="rId24"/>
    <sheet name="（３１号様式）請負代金額の変更に代わる設計図書の変更協議" sheetId="49" r:id="rId25"/>
    <sheet name="（３２号様式）完成通知書" sheetId="34" r:id="rId26"/>
    <sheet name="（３４号様式）引渡し書" sheetId="37" r:id="rId27"/>
    <sheet name="（３６号様式）工事目的物の使用について（同意）" sheetId="39" r:id="rId28"/>
    <sheet name="（３７号様式）指定部分完成通知書 " sheetId="35" r:id="rId29"/>
    <sheet name="（３８号様式）変更協議承諾書" sheetId="30" r:id="rId30"/>
    <sheet name="工事成績評定要領・創意工夫" sheetId="78" r:id="rId31"/>
    <sheet name="工事成績評定要領・社会性等" sheetId="79" r:id="rId32"/>
    <sheet name="工事成績評定要領・創意工夫・社会性等の説明" sheetId="80" r:id="rId33"/>
    <sheet name="（参考様式）出荷証明書" sheetId="81" r:id="rId34"/>
  </sheets>
  <definedNames>
    <definedName name="_xlnm._FilterDatabase" localSheetId="5" hidden="1">'（４号様式）①現場代理人等設置通知書'!$B$16:$S$42</definedName>
    <definedName name="_xlnm._FilterDatabase" localSheetId="6" hidden="1">'（４号様式）②現場代理人等変更通知書'!$B$16:$S$34</definedName>
    <definedName name="_xlnm.Print_Area" localSheetId="12">'（１０号様式）材料検査（確認）書'!$B$1:$U$30,'（１０号様式）材料検査（確認）書'!$B$32:$U$54</definedName>
    <definedName name="_xlnm.Print_Area" localSheetId="13">'（１１号様式）工事材料の工事現場外搬出通知'!$B$1:$AJ$48</definedName>
    <definedName name="_xlnm.Print_Area" localSheetId="14">'（１３号様式）支給材料又は貸与品の不適当通知'!$B$1:$AJ$46</definedName>
    <definedName name="_xlnm.Print_Area" localSheetId="15">'（１４号様式）支給材料（貸与品）受領書（借用書）'!$B$1:$AJ$41</definedName>
    <definedName name="_xlnm.Print_Area" localSheetId="16">'（１５号様式）支給材料（貸与品）返納書'!$B$1:$AJ$40</definedName>
    <definedName name="_xlnm.Print_Area" localSheetId="17">'（１６号様式）設計図書との不一致確認請求通知'!$B$1:$AJ$46</definedName>
    <definedName name="_xlnm.Print_Area" localSheetId="2">'（１号様式）①工事打合せ簿（工事監理業務等無し）'!$B$2:$AY$53</definedName>
    <definedName name="_xlnm.Print_Area" localSheetId="3">'（１号様式）②工事打合せ簿（工事監理業務等有り）'!$B$2:$AY$51</definedName>
    <definedName name="_xlnm.Print_Area" localSheetId="18">'（２０号様式）工期延長請求'!$B$1:$AJ$46</definedName>
    <definedName name="_xlnm.Print_Area" localSheetId="19">'（２３号様式）工期変更協議通知'!$B$1:$AJ$45</definedName>
    <definedName name="_xlnm.Print_Area" localSheetId="20">'（２５号様式）請負代金額変更協議通知'!$B$1:$AJ$46</definedName>
    <definedName name="_xlnm.Print_Area" localSheetId="21">'（２６号様式）スライドによる請負代金額の変更'!$B$3:$AJ$43</definedName>
    <definedName name="_xlnm.Print_Area" localSheetId="22">'（２７号様式）不可抗力による損害状況通知'!$B$1:$AJ$55</definedName>
    <definedName name="_xlnm.Print_Area" localSheetId="23">'（２９号様式）不可抗力による損害請求'!$B$1:$AJ$49</definedName>
    <definedName name="_xlnm.Print_Area" localSheetId="4">'（２号様式）工事工程表'!$B$2:$BH$35</definedName>
    <definedName name="_xlnm.Print_Area" localSheetId="24">'（３１号様式）請負代金額の変更に代わる設計図書の変更協議'!$B$1:$AJ$44</definedName>
    <definedName name="_xlnm.Print_Area" localSheetId="25">'（３２号様式）完成通知書'!$B$1:$AJ$47</definedName>
    <definedName name="_xlnm.Print_Area" localSheetId="26">'（３４号様式）引渡し書'!$B$1:$AJ$47</definedName>
    <definedName name="_xlnm.Print_Area" localSheetId="27">'（３６号様式）工事目的物の使用について（同意）'!$B$1:$AJ$46</definedName>
    <definedName name="_xlnm.Print_Area" localSheetId="28">'（３７号様式）指定部分完成通知書 '!$B$1:$AJ$44</definedName>
    <definedName name="_xlnm.Print_Area" localSheetId="29">'（３８号様式）変更協議承諾書'!$B$1:$AJ$44</definedName>
    <definedName name="_xlnm.Print_Area" localSheetId="5">'（４号様式）①現場代理人等設置通知書'!$B$2:$S$42</definedName>
    <definedName name="_xlnm.Print_Area" localSheetId="6">'（４号様式）②現場代理人等変更通知書'!$B$2:$S$35</definedName>
    <definedName name="_xlnm.Print_Area" localSheetId="7">'（４号様式附帯①主任技術者実務経験経歴書 '!$B$2:$U$39</definedName>
    <definedName name="_xlnm.Print_Area" localSheetId="8">'（４号様式附帯②）専門技術者実務経験経歴書'!$B$2:$U$39</definedName>
    <definedName name="_xlnm.Print_Area" localSheetId="9">'（５号様式）工事履行報告書'!$B$2:$AB$34</definedName>
    <definedName name="_xlnm.Print_Area" localSheetId="10">'（７号様式）工事関係者に関する措置決定'!$B$1:$AJ$44</definedName>
    <definedName name="_xlnm.Print_Area" localSheetId="11">'（８号様式）監督員に関する措置請求'!$B$1:$AJ$46</definedName>
    <definedName name="_xlnm.Print_Area" localSheetId="33">'（参考様式）出荷証明書'!$B$1:$AH$24,'（参考様式）出荷証明書'!$B$26:$AH$47</definedName>
    <definedName name="_xlnm.Print_Area" localSheetId="0">各項目入力表!$A$1:$F$17</definedName>
    <definedName name="_xlnm.Print_Area" localSheetId="31">工事成績評定要領・社会性等!$A$1:$D$12</definedName>
    <definedName name="_xlnm.Print_Area" localSheetId="30">工事成績評定要領・創意工夫!$A$1:$D$56</definedName>
    <definedName name="_xlnm.Print_Area" localSheetId="1">目次!$B$2:$I$35</definedName>
    <definedName name="Z_E0EBBB43_9B43_4BAE_884B_9AA6C3D65EB9_.wvu.PrintArea" localSheetId="21" hidden="1">'（２６号様式）スライドによる請負代金額の変更'!$B$1:$AJ$2</definedName>
    <definedName name="Z_E0EBBB43_9B43_4BAE_884B_9AA6C3D65EB9_.wvu.PrintArea" localSheetId="4" hidden="1">'（２号様式）工事工程表'!$B$2:$BH$36</definedName>
    <definedName name="Z_E0EBBB43_9B43_4BAE_884B_9AA6C3D65EB9_.wvu.PrintArea" localSheetId="7" hidden="1">'（４号様式附帯①主任技術者実務経験経歴書 '!$B$2:$U$40</definedName>
    <definedName name="Z_E0EBBB43_9B43_4BAE_884B_9AA6C3D65EB9_.wvu.PrintArea" localSheetId="8" hidden="1">'（４号様式附帯②）専門技術者実務経験経歴書'!$B$2:$U$40</definedName>
  </definedNames>
  <calcPr calcId="162913"/>
</workbook>
</file>

<file path=xl/calcChain.xml><?xml version="1.0" encoding="utf-8"?>
<calcChain xmlns="http://schemas.openxmlformats.org/spreadsheetml/2006/main">
  <c r="B34" i="84" l="1"/>
  <c r="C5" i="85" l="1"/>
  <c r="C5" i="84"/>
  <c r="C7" i="45"/>
  <c r="G24" i="85" l="1"/>
  <c r="G22" i="85"/>
  <c r="E18" i="85"/>
  <c r="M9" i="85"/>
  <c r="M8" i="85"/>
  <c r="M7" i="85"/>
  <c r="G36" i="84"/>
  <c r="G28" i="84" l="1"/>
  <c r="G20" i="84"/>
  <c r="D17" i="84"/>
  <c r="M9" i="84"/>
  <c r="M8" i="84"/>
  <c r="M7" i="84"/>
  <c r="AG19" i="45" l="1"/>
  <c r="E27" i="85" l="1"/>
  <c r="O26" i="85"/>
  <c r="B23" i="85"/>
  <c r="B21" i="85"/>
  <c r="N40" i="84"/>
  <c r="N39" i="84"/>
  <c r="J33" i="84"/>
  <c r="N32" i="84"/>
  <c r="N31" i="84"/>
  <c r="BD8" i="45" l="1"/>
  <c r="AX17" i="45"/>
  <c r="AX15" i="45"/>
  <c r="AX13" i="45"/>
  <c r="AX11" i="45"/>
  <c r="AJ17" i="45"/>
  <c r="AJ13" i="45"/>
  <c r="AJ11" i="45"/>
  <c r="AJ8" i="45"/>
  <c r="AJ5" i="45"/>
  <c r="M13" i="45"/>
  <c r="M11" i="45"/>
  <c r="M9" i="45"/>
  <c r="L27" i="24" l="1"/>
  <c r="T4" i="65"/>
  <c r="B11" i="1"/>
  <c r="B3" i="81" l="1"/>
  <c r="C4" i="30" l="1"/>
  <c r="C4" i="35"/>
  <c r="C4" i="39"/>
  <c r="C4" i="37"/>
  <c r="C4" i="34"/>
  <c r="C4" i="49"/>
  <c r="C4" i="33"/>
  <c r="C4" i="31"/>
  <c r="C6" i="69"/>
  <c r="C4" i="29"/>
  <c r="C4" i="27"/>
  <c r="C4" i="24"/>
  <c r="C4" i="21"/>
  <c r="C4" i="20"/>
  <c r="C4" i="19"/>
  <c r="C4" i="18"/>
  <c r="C4" i="11"/>
  <c r="C3" i="10"/>
  <c r="D6" i="81" l="1"/>
  <c r="D5" i="81"/>
  <c r="P27" i="81" s="1"/>
  <c r="J15" i="37" l="1"/>
  <c r="B16" i="69"/>
  <c r="C4" i="78" l="1"/>
  <c r="C3" i="78"/>
  <c r="C4" i="79"/>
  <c r="C3" i="79"/>
  <c r="H9" i="64" l="1"/>
  <c r="Y6" i="64"/>
  <c r="Y4" i="64"/>
  <c r="Y6" i="65"/>
  <c r="Y4" i="65" l="1"/>
  <c r="H9" i="65"/>
  <c r="J32" i="30" l="1"/>
  <c r="X30" i="30"/>
  <c r="L30" i="30"/>
  <c r="C30" i="30"/>
  <c r="L28" i="30"/>
  <c r="C28" i="30"/>
  <c r="L27" i="30"/>
  <c r="J27" i="30"/>
  <c r="L26" i="30"/>
  <c r="J26" i="30"/>
  <c r="C26" i="30"/>
  <c r="L25" i="30"/>
  <c r="L24" i="30"/>
  <c r="C24" i="30"/>
  <c r="AE22" i="30"/>
  <c r="L22" i="30"/>
  <c r="C22" i="30"/>
  <c r="L20" i="30"/>
  <c r="O13" i="30"/>
  <c r="Y8" i="30"/>
  <c r="Y7" i="30"/>
  <c r="Y6" i="30"/>
  <c r="L30" i="35"/>
  <c r="L27" i="35"/>
  <c r="L26" i="35"/>
  <c r="L28" i="35" s="1"/>
  <c r="AE24" i="35"/>
  <c r="L24" i="35"/>
  <c r="L22" i="35"/>
  <c r="L20" i="35"/>
  <c r="X8" i="35"/>
  <c r="X7" i="35"/>
  <c r="X6" i="35"/>
  <c r="L28" i="39"/>
  <c r="L27" i="39"/>
  <c r="L26" i="39"/>
  <c r="AE24" i="39"/>
  <c r="L24" i="39"/>
  <c r="L22" i="39"/>
  <c r="L20" i="39"/>
  <c r="X8" i="39"/>
  <c r="X7" i="39"/>
  <c r="X6" i="39"/>
  <c r="X25" i="37"/>
  <c r="C25" i="37"/>
  <c r="L23" i="37"/>
  <c r="AE21" i="37"/>
  <c r="L21" i="37"/>
  <c r="L19" i="37"/>
  <c r="X8" i="37"/>
  <c r="X7" i="37"/>
  <c r="X6" i="37"/>
  <c r="L29" i="34"/>
  <c r="L28" i="34"/>
  <c r="L27" i="34"/>
  <c r="AE25" i="34"/>
  <c r="L25" i="34"/>
  <c r="L23" i="34"/>
  <c r="L21" i="34"/>
  <c r="X8" i="34"/>
  <c r="X7" i="34"/>
  <c r="X6" i="34"/>
  <c r="L24" i="49"/>
  <c r="AC22" i="49"/>
  <c r="L22" i="49"/>
  <c r="L20" i="49"/>
  <c r="Y8" i="49"/>
  <c r="Y7" i="49"/>
  <c r="Y6" i="49"/>
  <c r="L28" i="33"/>
  <c r="L27" i="33"/>
  <c r="L26" i="33"/>
  <c r="AE24" i="33"/>
  <c r="L24" i="33"/>
  <c r="L22" i="33"/>
  <c r="L20" i="33"/>
  <c r="Y8" i="33"/>
  <c r="Y7" i="33"/>
  <c r="Y6" i="33"/>
  <c r="L28" i="31"/>
  <c r="L27" i="31"/>
  <c r="L26" i="31"/>
  <c r="AE24" i="31"/>
  <c r="L24" i="31"/>
  <c r="L22" i="31"/>
  <c r="L20" i="31"/>
  <c r="Y8" i="31"/>
  <c r="Y7" i="31"/>
  <c r="Y6" i="31"/>
  <c r="AF33" i="69"/>
  <c r="C33" i="69"/>
  <c r="C31" i="69"/>
  <c r="AC29" i="69"/>
  <c r="L28" i="69"/>
  <c r="L27" i="69"/>
  <c r="AE25" i="69"/>
  <c r="L25" i="69"/>
  <c r="L23" i="69"/>
  <c r="BC16" i="69"/>
  <c r="BC15" i="69"/>
  <c r="J29" i="69" s="1"/>
  <c r="BC14" i="69"/>
  <c r="X10" i="69"/>
  <c r="X9" i="69"/>
  <c r="BC8" i="69"/>
  <c r="X8" i="69"/>
  <c r="BC6" i="69"/>
  <c r="L26" i="29"/>
  <c r="L24" i="29"/>
  <c r="AC22" i="29"/>
  <c r="L22" i="29"/>
  <c r="L20" i="29"/>
  <c r="Y8" i="29"/>
  <c r="Y7" i="29"/>
  <c r="Y6" i="29"/>
  <c r="L27" i="27"/>
  <c r="L25" i="27"/>
  <c r="L24" i="27"/>
  <c r="L26" i="27" s="1"/>
  <c r="AC22" i="27"/>
  <c r="L22" i="27"/>
  <c r="L20" i="27"/>
  <c r="Y8" i="27"/>
  <c r="Y7" i="27"/>
  <c r="Y6" i="27"/>
  <c r="L25" i="24"/>
  <c r="L24" i="24"/>
  <c r="L26" i="24" s="1"/>
  <c r="AC22" i="24"/>
  <c r="L22" i="24"/>
  <c r="L20" i="24"/>
  <c r="X8" i="24"/>
  <c r="X7" i="24"/>
  <c r="X6" i="24"/>
  <c r="L25" i="21"/>
  <c r="L24" i="21"/>
  <c r="AC22" i="21"/>
  <c r="L22" i="21"/>
  <c r="L20" i="21"/>
  <c r="Y8" i="21"/>
  <c r="Y7" i="21"/>
  <c r="Y6" i="21"/>
  <c r="Z35" i="20"/>
  <c r="Z34" i="20"/>
  <c r="Z33" i="20"/>
  <c r="Z32" i="20"/>
  <c r="Z31" i="20"/>
  <c r="Z30" i="20"/>
  <c r="Z29" i="20"/>
  <c r="Z28" i="20"/>
  <c r="L25" i="20"/>
  <c r="L24" i="20"/>
  <c r="AC22" i="20"/>
  <c r="L22" i="20"/>
  <c r="L20" i="20"/>
  <c r="Y8" i="20"/>
  <c r="Y7" i="20"/>
  <c r="Y6" i="20"/>
  <c r="Z36" i="19"/>
  <c r="Z35" i="19"/>
  <c r="Z34" i="19"/>
  <c r="Z33" i="19"/>
  <c r="Z32" i="19"/>
  <c r="Z31" i="19"/>
  <c r="Z30" i="19"/>
  <c r="Z29" i="19"/>
  <c r="Z28" i="19"/>
  <c r="L25" i="19"/>
  <c r="L24" i="19"/>
  <c r="AC22" i="19"/>
  <c r="L22" i="19"/>
  <c r="L20" i="19"/>
  <c r="Y8" i="19"/>
  <c r="Y7" i="19"/>
  <c r="Y6" i="19"/>
  <c r="L25" i="18"/>
  <c r="L24" i="18"/>
  <c r="AC22" i="18"/>
  <c r="L22" i="18"/>
  <c r="L20" i="18"/>
  <c r="X8" i="18"/>
  <c r="X7" i="18"/>
  <c r="X6" i="18"/>
  <c r="L25" i="15"/>
  <c r="L24" i="15"/>
  <c r="AC22" i="15"/>
  <c r="L22" i="15"/>
  <c r="L20" i="15"/>
  <c r="Y8" i="15"/>
  <c r="Y7" i="15"/>
  <c r="Y6" i="15"/>
  <c r="Q7" i="14"/>
  <c r="Q6" i="14"/>
  <c r="Q5" i="14"/>
  <c r="E5" i="14"/>
  <c r="M33" i="14" s="1"/>
  <c r="L25" i="11"/>
  <c r="L24" i="11"/>
  <c r="AC22" i="11"/>
  <c r="L22" i="11"/>
  <c r="L20" i="11"/>
  <c r="X8" i="11"/>
  <c r="X7" i="11"/>
  <c r="X6" i="11"/>
  <c r="L24" i="10"/>
  <c r="L23" i="10"/>
  <c r="AC21" i="10"/>
  <c r="L21" i="10"/>
  <c r="L19" i="10"/>
  <c r="X7" i="10"/>
  <c r="X6" i="10"/>
  <c r="X5" i="10"/>
  <c r="V12" i="8"/>
  <c r="V11" i="8"/>
  <c r="V10" i="8"/>
  <c r="V9" i="8"/>
  <c r="V8" i="8"/>
  <c r="S5" i="8"/>
  <c r="I5" i="8"/>
  <c r="I4" i="8"/>
  <c r="W35" i="64"/>
  <c r="X34" i="64"/>
  <c r="W34" i="64"/>
  <c r="X32" i="64"/>
  <c r="W32" i="64"/>
  <c r="X30" i="64"/>
  <c r="W30" i="64"/>
  <c r="X28" i="64"/>
  <c r="W28" i="64"/>
  <c r="X26" i="64"/>
  <c r="W26" i="64"/>
  <c r="X24" i="64"/>
  <c r="W24" i="64"/>
  <c r="X22" i="64"/>
  <c r="W22" i="64"/>
  <c r="X20" i="64"/>
  <c r="W20" i="64"/>
  <c r="X18" i="64"/>
  <c r="W18" i="64"/>
  <c r="X16" i="64"/>
  <c r="W16" i="64"/>
  <c r="X14" i="64"/>
  <c r="W14" i="64"/>
  <c r="X12" i="64"/>
  <c r="W12" i="64"/>
  <c r="T4" i="64"/>
  <c r="D4" i="64"/>
  <c r="D3" i="64"/>
  <c r="W35" i="65"/>
  <c r="X34" i="65"/>
  <c r="W34" i="65"/>
  <c r="X32" i="65"/>
  <c r="W32" i="65"/>
  <c r="X30" i="65"/>
  <c r="W30" i="65"/>
  <c r="X28" i="65"/>
  <c r="W28" i="65"/>
  <c r="X26" i="65"/>
  <c r="W26" i="65"/>
  <c r="X24" i="65"/>
  <c r="W24" i="65"/>
  <c r="X22" i="65"/>
  <c r="W22" i="65"/>
  <c r="X20" i="65"/>
  <c r="W20" i="65"/>
  <c r="X18" i="65"/>
  <c r="W18" i="65"/>
  <c r="X16" i="65"/>
  <c r="W16" i="65"/>
  <c r="X14" i="65"/>
  <c r="W14" i="65"/>
  <c r="X12" i="65"/>
  <c r="X36" i="65" s="1"/>
  <c r="W12" i="65"/>
  <c r="D4" i="65"/>
  <c r="D3" i="65"/>
  <c r="B67" i="45"/>
  <c r="B66" i="45"/>
  <c r="B65" i="45"/>
  <c r="B64" i="45"/>
  <c r="B63" i="45"/>
  <c r="B62" i="45"/>
  <c r="B61" i="45"/>
  <c r="B60" i="45"/>
  <c r="B59" i="45"/>
  <c r="B58" i="45"/>
  <c r="B57" i="45"/>
  <c r="B56" i="45"/>
  <c r="B55" i="45"/>
  <c r="BC54" i="45"/>
  <c r="AZ54" i="45"/>
  <c r="AW54" i="45"/>
  <c r="AT54" i="45"/>
  <c r="AQ54" i="45"/>
  <c r="AN54" i="45"/>
  <c r="AK54" i="45"/>
  <c r="AH54" i="45"/>
  <c r="AE54" i="45"/>
  <c r="AB54" i="45"/>
  <c r="Y54" i="45"/>
  <c r="V54" i="45"/>
  <c r="S54" i="45"/>
  <c r="P54" i="45"/>
  <c r="M54" i="45"/>
  <c r="BE53" i="45"/>
  <c r="BD53" i="45"/>
  <c r="BC53" i="45"/>
  <c r="BB53" i="45"/>
  <c r="BA53" i="45"/>
  <c r="AZ53" i="45"/>
  <c r="AY53" i="45"/>
  <c r="AX53" i="45"/>
  <c r="AW53" i="45"/>
  <c r="AV53" i="45"/>
  <c r="AU53" i="45"/>
  <c r="AT53" i="45"/>
  <c r="AS53" i="45"/>
  <c r="AR53" i="45"/>
  <c r="AQ53" i="45"/>
  <c r="AP53" i="45"/>
  <c r="AO53" i="45"/>
  <c r="AN53" i="45"/>
  <c r="AM53" i="45"/>
  <c r="AL53" i="45"/>
  <c r="AK53" i="45"/>
  <c r="AJ53" i="45"/>
  <c r="AI53" i="45"/>
  <c r="AH53" i="45"/>
  <c r="AG53" i="45"/>
  <c r="AF53" i="45"/>
  <c r="AE53" i="45"/>
  <c r="AD53" i="45"/>
  <c r="AC53" i="45"/>
  <c r="AB53" i="45"/>
  <c r="AA53" i="45"/>
  <c r="Z53" i="45"/>
  <c r="Y53" i="45"/>
  <c r="X53" i="45"/>
  <c r="W53" i="45"/>
  <c r="V53" i="45"/>
  <c r="U53" i="45"/>
  <c r="T53" i="45"/>
  <c r="S53" i="45"/>
  <c r="R53" i="45"/>
  <c r="Q53" i="45"/>
  <c r="P53" i="45"/>
  <c r="O53" i="45"/>
  <c r="N53" i="45"/>
  <c r="M53" i="45"/>
  <c r="AX52" i="45"/>
  <c r="AJ52" i="45"/>
  <c r="AX51" i="45"/>
  <c r="AJ49" i="45"/>
  <c r="S45" i="45"/>
  <c r="M51" i="45"/>
  <c r="AX50" i="45"/>
  <c r="AJ50" i="45"/>
  <c r="AX49" i="45"/>
  <c r="M49" i="45"/>
  <c r="AX48" i="45"/>
  <c r="AJ48" i="45"/>
  <c r="AX47" i="45"/>
  <c r="AJ47" i="45"/>
  <c r="M47" i="45"/>
  <c r="AL45" i="45"/>
  <c r="AL43" i="45"/>
  <c r="AT5" i="71"/>
  <c r="AT4" i="71"/>
  <c r="G4" i="71"/>
  <c r="G3" i="71"/>
  <c r="AT5" i="70"/>
  <c r="AT4" i="70"/>
  <c r="G4" i="70"/>
  <c r="G3" i="70"/>
  <c r="X36" i="64" l="1"/>
  <c r="W36" i="64"/>
  <c r="W36" i="65"/>
  <c r="T9" i="65" s="1"/>
  <c r="T9" i="64" l="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20**/*/*と入力すると和暦表示されます。
以下、各日付欄とも同じ</t>
        </r>
      </text>
    </comment>
    <comment ref="F8" authorId="0" shapeId="0">
      <text>
        <r>
          <rPr>
            <b/>
            <sz val="9"/>
            <color indexed="81"/>
            <rFont val="ＭＳ Ｐゴシック"/>
            <family val="3"/>
            <charset val="128"/>
          </rPr>
          <t>追加で配置する
場合に
記入してください</t>
        </r>
      </text>
    </comment>
    <comment ref="F9" authorId="0" shapeId="0">
      <text>
        <r>
          <rPr>
            <b/>
            <sz val="9"/>
            <color indexed="81"/>
            <rFont val="MS P ゴシック"/>
            <family val="3"/>
            <charset val="128"/>
          </rPr>
          <t>特例監理技術者を配置する際に記入してください</t>
        </r>
        <r>
          <rPr>
            <sz val="9"/>
            <color indexed="81"/>
            <rFont val="MS P ゴシック"/>
            <family val="3"/>
            <charset val="128"/>
          </rPr>
          <t xml:space="preserve">
</t>
        </r>
      </text>
    </comment>
    <comment ref="B10" authorId="0" shapeId="0">
      <text>
        <r>
          <rPr>
            <b/>
            <sz val="9"/>
            <color indexed="81"/>
            <rFont val="ＭＳ Ｐゴシック"/>
            <family val="3"/>
            <charset val="128"/>
          </rPr>
          <t>発注者氏名
ドロップダウンリストから選択のこと。</t>
        </r>
      </text>
    </comment>
    <comment ref="F10" authorId="0" shapeId="0">
      <text>
        <r>
          <rPr>
            <b/>
            <sz val="9"/>
            <color indexed="81"/>
            <rFont val="ＭＳ Ｐゴシック"/>
            <family val="3"/>
            <charset val="128"/>
          </rPr>
          <t>自社で専門技術者を配置する場合に記入してください</t>
        </r>
      </text>
    </comment>
    <comment ref="F11" authorId="0" shapeId="0">
      <text/>
    </comment>
  </commentList>
</comments>
</file>

<file path=xl/comments10.xml><?xml version="1.0" encoding="utf-8"?>
<comments xmlns="http://schemas.openxmlformats.org/spreadsheetml/2006/main">
  <authors>
    <author>作成者</author>
  </authors>
  <commentList>
    <comment ref="I6" authorId="0" shapeId="0">
      <text>
        <r>
          <rPr>
            <b/>
            <sz val="9"/>
            <color indexed="81"/>
            <rFont val="ＭＳ Ｐゴシック"/>
            <family val="3"/>
            <charset val="128"/>
          </rPr>
          <t>20**/*/*と入力すると和暦表示されます。</t>
        </r>
      </text>
    </comment>
    <comment ref="S6" authorId="0" shapeId="0">
      <text>
        <r>
          <rPr>
            <b/>
            <sz val="9"/>
            <color indexed="81"/>
            <rFont val="ＭＳ Ｐゴシック"/>
            <family val="3"/>
            <charset val="128"/>
          </rPr>
          <t>ドロップダウンリストから選択のこと。</t>
        </r>
      </text>
    </comment>
    <comment ref="BC7" authorId="0" shapeId="0">
      <text>
        <r>
          <rPr>
            <b/>
            <sz val="9"/>
            <color indexed="81"/>
            <rFont val="ＭＳ Ｐゴシック"/>
            <family val="3"/>
            <charset val="128"/>
          </rPr>
          <t>ドロップダウンリストから選択のこと。</t>
        </r>
      </text>
    </comment>
    <comment ref="B8" authorId="0" shapeId="0">
      <text>
        <r>
          <rPr>
            <b/>
            <sz val="9"/>
            <color indexed="81"/>
            <rFont val="ＭＳ Ｐゴシック"/>
            <family val="3"/>
            <charset val="128"/>
          </rPr>
          <t>ドロップダウンリストから選択（以下、同じ）</t>
        </r>
      </text>
    </comment>
  </commentList>
</comments>
</file>

<file path=xl/comments11.xml><?xml version="1.0" encoding="utf-8"?>
<comments xmlns="http://schemas.openxmlformats.org/spreadsheetml/2006/main">
  <authors>
    <author>作成者</author>
  </authors>
  <commentList>
    <comment ref="Z1" authorId="0" shapeId="0">
      <text>
        <r>
          <rPr>
            <b/>
            <sz val="12"/>
            <color indexed="10"/>
            <rFont val="ＭＳ Ｐゴシック"/>
            <family val="3"/>
            <charset val="128"/>
          </rPr>
          <t>日付は請求がなされた日から１０日以内とすること。
入力必須！</t>
        </r>
        <r>
          <rPr>
            <b/>
            <sz val="9"/>
            <color indexed="81"/>
            <rFont val="ＭＳ Ｐゴシック"/>
            <family val="3"/>
            <charset val="128"/>
          </rPr>
          <t xml:space="preserve">
20**/*/*と入力すれば和暦表示されます。
以下、同じ</t>
        </r>
      </text>
    </comment>
    <comment ref="C14" authorId="0" shapeId="0">
      <text>
        <r>
          <rPr>
            <b/>
            <sz val="9"/>
            <color indexed="81"/>
            <rFont val="ＭＳ Ｐゴシック"/>
            <family val="3"/>
            <charset val="128"/>
          </rPr>
          <t>発注者からの措置請求の
日付を入力</t>
        </r>
      </text>
    </comment>
    <comment ref="AU23" authorId="0" shapeId="0">
      <text>
        <r>
          <rPr>
            <b/>
            <sz val="9"/>
            <color indexed="81"/>
            <rFont val="ＭＳ Ｐゴシック"/>
            <family val="3"/>
            <charset val="128"/>
          </rPr>
          <t>ドロップダウンリストから選択のこと。</t>
        </r>
      </text>
    </comment>
  </commentList>
</comments>
</file>

<file path=xl/comments12.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T25" authorId="0" shapeId="0">
      <text>
        <r>
          <rPr>
            <b/>
            <sz val="9"/>
            <color indexed="81"/>
            <rFont val="ＭＳ Ｐゴシック"/>
            <family val="3"/>
            <charset val="128"/>
          </rPr>
          <t>ドロップダウンリストから選択のこと。</t>
        </r>
      </text>
    </comment>
  </commentList>
</comments>
</file>

<file path=xl/comments13.xml><?xml version="1.0" encoding="utf-8"?>
<comments xmlns="http://schemas.openxmlformats.org/spreadsheetml/2006/main">
  <authors>
    <author>作成者</author>
  </authors>
  <commentList>
    <comment ref="R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20**/*/*と入力すれば和暦表示します。　
以下、日付欄は同じ</t>
        </r>
      </text>
    </comment>
    <comment ref="Q9" authorId="0" shapeId="0">
      <text/>
    </comment>
    <comment ref="Q10" authorId="0" shapeId="0">
      <text>
        <r>
          <rPr>
            <b/>
            <sz val="9"/>
            <color indexed="81"/>
            <rFont val="ＭＳ Ｐゴシック"/>
            <family val="3"/>
            <charset val="128"/>
          </rPr>
          <t>工事監理者（現場技術院）を置いた場合はこの欄を使用してください。</t>
        </r>
      </text>
    </comment>
    <comment ref="L22" authorId="0" shapeId="0">
      <text>
        <r>
          <rPr>
            <b/>
            <sz val="9"/>
            <color indexed="81"/>
            <rFont val="ＭＳ Ｐゴシック"/>
            <family val="3"/>
            <charset val="128"/>
          </rPr>
          <t>確認年月日は提出日から７日以内（提出日を含む）に確認がされていること。
以下、同じ</t>
        </r>
      </text>
    </comment>
    <comment ref="O22" authorId="0" shapeId="0">
      <text>
        <r>
          <rPr>
            <b/>
            <sz val="9"/>
            <color indexed="81"/>
            <rFont val="ＭＳ Ｐゴシック"/>
            <family val="3"/>
            <charset val="128"/>
          </rPr>
          <t>ドロップダウンリストから選択のこと。</t>
        </r>
      </text>
    </comment>
  </commentList>
</comments>
</file>

<file path=xl/comments14.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4" authorId="0" shapeId="0">
      <text>
        <r>
          <rPr>
            <b/>
            <sz val="9"/>
            <color indexed="81"/>
            <rFont val="ＭＳ Ｐゴシック"/>
            <family val="3"/>
            <charset val="128"/>
          </rPr>
          <t>ドロップダウンリストから選択のこと。</t>
        </r>
      </text>
    </comment>
    <comment ref="AU26" authorId="0" shapeId="0">
      <text>
        <r>
          <rPr>
            <b/>
            <sz val="9"/>
            <color indexed="81"/>
            <rFont val="ＭＳ Ｐゴシック"/>
            <family val="3"/>
            <charset val="128"/>
          </rPr>
          <t>ドロップダウンリストから選択のこと。</t>
        </r>
      </text>
    </comment>
    <comment ref="L36" authorId="0" shapeId="0">
      <text>
        <r>
          <rPr>
            <b/>
            <sz val="9"/>
            <color indexed="81"/>
            <rFont val="ＭＳ Ｐゴシック"/>
            <family val="3"/>
            <charset val="128"/>
          </rPr>
          <t>日付入力</t>
        </r>
      </text>
    </comment>
  </commentList>
</comments>
</file>

<file path=xl/comments15.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6.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17.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5" authorId="0" shapeId="0">
      <text>
        <r>
          <rPr>
            <b/>
            <sz val="9"/>
            <color indexed="81"/>
            <rFont val="ＭＳ Ｐゴシック"/>
            <family val="3"/>
            <charset val="128"/>
          </rPr>
          <t>ドロップダウンリストから選択のこと。</t>
        </r>
      </text>
    </comment>
  </commentList>
</comments>
</file>

<file path=xl/comments19.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U26" authorId="0" shapeId="0">
      <text>
        <r>
          <rPr>
            <b/>
            <sz val="9"/>
            <color indexed="81"/>
            <rFont val="ＭＳ Ｐゴシック"/>
            <family val="3"/>
            <charset val="128"/>
          </rPr>
          <t>ドロップダウンリストから選択のこと。</t>
        </r>
      </text>
    </comment>
  </commentList>
</comments>
</file>

<file path=xl/comments2.xml><?xml version="1.0" encoding="utf-8"?>
<comments xmlns="http://schemas.openxmlformats.org/spreadsheetml/2006/main">
  <authors>
    <author>作成者</author>
  </authors>
  <commentList>
    <comment ref="B4" authorId="0" shapeId="0">
      <text>
        <r>
          <rPr>
            <b/>
            <sz val="9"/>
            <color indexed="9"/>
            <rFont val="ＭＳ Ｐゴシック"/>
            <family val="3"/>
            <charset val="128"/>
          </rPr>
          <t>各シートとリンクしています。クリックするとシートが開きます。</t>
        </r>
      </text>
    </comment>
  </commentList>
</comments>
</file>

<file path=xl/comments20.xml><?xml version="1.0" encoding="utf-8"?>
<comments xmlns="http://schemas.openxmlformats.org/spreadsheetml/2006/main">
  <authors>
    <author>作成者</author>
  </authors>
  <commentList>
    <comment ref="Y1" authorId="0" shapeId="0">
      <text>
        <r>
          <rPr>
            <b/>
            <sz val="12"/>
            <color indexed="10"/>
            <rFont val="ＭＳ Ｐゴシック"/>
            <family val="3"/>
            <charset val="128"/>
          </rPr>
          <t>工期の変更の事由が生じた日から８日目以降とすること。
入力必須！</t>
        </r>
        <r>
          <rPr>
            <b/>
            <sz val="9"/>
            <color indexed="81"/>
            <rFont val="ＭＳ Ｐゴシック"/>
            <family val="3"/>
            <charset val="128"/>
          </rPr>
          <t xml:space="preserve">
20**/*/*と入力すれば和暦表示します。　
以下、日付欄の入力方法は共通</t>
        </r>
      </text>
    </comment>
    <comment ref="AT24"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1.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日付は、請負代金額の変更事由が生じた日から８日目以降とする。
入力必須！
</t>
        </r>
        <r>
          <rPr>
            <b/>
            <sz val="9"/>
            <color indexed="81"/>
            <rFont val="ＭＳ Ｐゴシック"/>
            <family val="3"/>
            <charset val="128"/>
          </rPr>
          <t xml:space="preserve">
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List>
</comments>
</file>

<file path=xl/comments22.xml><?xml version="1.0" encoding="utf-8"?>
<comments xmlns="http://schemas.openxmlformats.org/spreadsheetml/2006/main">
  <authors>
    <author>作成者</author>
  </authors>
  <commentList>
    <comment ref="Z3"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B18" authorId="0" shapeId="0">
      <text>
        <r>
          <rPr>
            <b/>
            <sz val="9"/>
            <color indexed="81"/>
            <rFont val="ＭＳ Ｐゴシック"/>
            <family val="3"/>
            <charset val="128"/>
          </rPr>
          <t>該当項目をドロップダウンリストから選択する。</t>
        </r>
      </text>
    </comment>
    <comment ref="J31" authorId="0" shapeId="0">
      <text>
        <r>
          <rPr>
            <b/>
            <sz val="9"/>
            <color indexed="81"/>
            <rFont val="ＭＳ Ｐゴシック"/>
            <family val="3"/>
            <charset val="128"/>
          </rPr>
          <t>基準日によるスライド前の金額です。
（出来形部分に相応する金額を控除した額）</t>
        </r>
      </text>
    </comment>
    <comment ref="J33" authorId="0" shapeId="0">
      <text>
        <r>
          <rPr>
            <b/>
            <sz val="9"/>
            <color indexed="81"/>
            <rFont val="ＭＳ Ｐゴシック"/>
            <family val="3"/>
            <charset val="128"/>
          </rPr>
          <t>基準日によるスライド後の金額です。</t>
        </r>
      </text>
    </comment>
    <comment ref="L35" authorId="0" shapeId="0">
      <text/>
    </comment>
    <comment ref="AX36" authorId="0" shapeId="0">
      <text>
        <r>
          <rPr>
            <b/>
            <sz val="9"/>
            <color indexed="81"/>
            <rFont val="ＭＳ Ｐゴシック"/>
            <family val="3"/>
            <charset val="128"/>
          </rPr>
          <t>ドロップダウンリストから選択のこと。</t>
        </r>
      </text>
    </comment>
    <comment ref="L37" authorId="0" shapeId="0">
      <text>
        <r>
          <rPr>
            <b/>
            <sz val="9"/>
            <color indexed="81"/>
            <rFont val="ＭＳ Ｐゴシック"/>
            <family val="3"/>
            <charset val="128"/>
          </rPr>
          <t>日付入力</t>
        </r>
      </text>
    </comment>
  </commentList>
</comments>
</file>

<file path=xl/comments23.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7" authorId="0" shapeId="0">
      <text>
        <r>
          <rPr>
            <b/>
            <sz val="9"/>
            <color indexed="81"/>
            <rFont val="ＭＳ Ｐゴシック"/>
            <family val="3"/>
            <charset val="128"/>
          </rPr>
          <t>ドロップダウンリストから選択のこと。</t>
        </r>
      </text>
    </comment>
    <comment ref="AX29"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日付入力</t>
        </r>
      </text>
    </comment>
    <comment ref="J34" authorId="0" shapeId="0">
      <text>
        <r>
          <rPr>
            <b/>
            <sz val="9"/>
            <color indexed="81"/>
            <rFont val="ＭＳ Ｐゴシック"/>
            <family val="3"/>
            <charset val="128"/>
          </rPr>
          <t>具体的に記載する。
補足資料として図面、写真等を別添してもよい。</t>
        </r>
      </text>
    </comment>
  </commentList>
</comments>
</file>

<file path=xl/comments24.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発注者からの
措置通知の
日付を入力</t>
        </r>
      </text>
    </comment>
    <comment ref="AW16" authorId="0" shapeId="0">
      <text/>
    </comment>
    <comment ref="AW18" authorId="0" shapeId="0">
      <text>
        <r>
          <rPr>
            <b/>
            <sz val="9"/>
            <color indexed="81"/>
            <rFont val="ＭＳ Ｐゴシック"/>
            <family val="3"/>
            <charset val="128"/>
          </rPr>
          <t>ドロップダウンリストから選択のこと。</t>
        </r>
      </text>
    </comment>
    <comment ref="L30" authorId="0" shapeId="0">
      <text>
        <r>
          <rPr>
            <b/>
            <sz val="9"/>
            <color indexed="81"/>
            <rFont val="ＭＳ Ｐゴシック"/>
            <family val="3"/>
            <charset val="128"/>
          </rPr>
          <t>損害金額を直接入力する。
積算に時間がかかる場合は、概算でもよい。</t>
        </r>
      </text>
    </comment>
    <comment ref="L32" authorId="0" shapeId="0">
      <text>
        <r>
          <rPr>
            <b/>
            <sz val="9"/>
            <color indexed="81"/>
            <rFont val="ＭＳ Ｐゴシック"/>
            <family val="3"/>
            <charset val="128"/>
          </rPr>
          <t>日付入力</t>
        </r>
      </text>
    </comment>
    <comment ref="L36" authorId="0" shapeId="0">
      <text/>
    </comment>
    <comment ref="J38" authorId="0" shapeId="0">
      <text>
        <r>
          <rPr>
            <b/>
            <sz val="9"/>
            <color indexed="81"/>
            <rFont val="ＭＳ Ｐゴシック"/>
            <family val="3"/>
            <charset val="128"/>
          </rPr>
          <t>具体的に記載する。
補足資料として図面、写真等を別添してもよい。</t>
        </r>
      </text>
    </comment>
  </commentList>
</comments>
</file>

<file path=xl/comments25.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日付は、請負代金額の変更事由等が生じた日
から８日目以降とします。
入力必須！
</t>
        </r>
        <r>
          <rPr>
            <b/>
            <sz val="9"/>
            <color indexed="81"/>
            <rFont val="ＭＳ Ｐゴシック"/>
            <family val="3"/>
            <charset val="128"/>
          </rPr>
          <t>20**/*/*と入力すると和暦表示されます。
以下、日付欄の入力方法は共通</t>
        </r>
      </text>
    </comment>
    <comment ref="AU21" authorId="0" shapeId="0">
      <text>
        <r>
          <rPr>
            <b/>
            <sz val="9"/>
            <color indexed="81"/>
            <rFont val="ＭＳ Ｐゴシック"/>
            <family val="3"/>
            <charset val="128"/>
          </rPr>
          <t>ドロップダウンリストから選択のこと。</t>
        </r>
      </text>
    </comment>
    <comment ref="L26" authorId="0" shapeId="0">
      <text>
        <r>
          <rPr>
            <b/>
            <sz val="9"/>
            <color indexed="81"/>
            <rFont val="ＭＳ Ｐゴシック"/>
            <family val="3"/>
            <charset val="128"/>
          </rPr>
          <t>日付入力</t>
        </r>
      </text>
    </comment>
  </commentList>
</comments>
</file>

<file path=xl/comments26.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4" authorId="0" shapeId="0">
      <text>
        <r>
          <rPr>
            <b/>
            <sz val="9"/>
            <color indexed="81"/>
            <rFont val="ＭＳ Ｐゴシック"/>
            <family val="3"/>
            <charset val="128"/>
          </rPr>
          <t>ドロップダウンリストから選択のこと。</t>
        </r>
      </text>
    </comment>
    <comment ref="AX26" authorId="0" shapeId="0">
      <text>
        <r>
          <rPr>
            <b/>
            <sz val="9"/>
            <color indexed="81"/>
            <rFont val="ＭＳ Ｐゴシック"/>
            <family val="3"/>
            <charset val="128"/>
          </rPr>
          <t>ドロップダウンリストから選択のこと。</t>
        </r>
      </text>
    </comment>
    <comment ref="L31" authorId="0" shapeId="0">
      <text>
        <r>
          <rPr>
            <b/>
            <sz val="9"/>
            <color indexed="81"/>
            <rFont val="ＭＳ Ｐゴシック"/>
            <family val="3"/>
            <charset val="128"/>
          </rPr>
          <t>日付入力</t>
        </r>
      </text>
    </comment>
  </commentList>
</comments>
</file>

<file path=xl/comments27.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I13" authorId="0" shapeId="0">
      <text>
        <r>
          <rPr>
            <b/>
            <sz val="9"/>
            <color indexed="81"/>
            <rFont val="ＭＳ Ｐゴシック"/>
            <family val="3"/>
            <charset val="128"/>
          </rPr>
          <t>初めにこの欄から入力する。
ドロップダウンリストから選択のこと。</t>
        </r>
      </text>
    </comment>
    <comment ref="AV19" authorId="0" shapeId="0">
      <text>
        <r>
          <rPr>
            <b/>
            <sz val="9"/>
            <color indexed="81"/>
            <rFont val="ＭＳ Ｐゴシック"/>
            <family val="3"/>
            <charset val="128"/>
          </rPr>
          <t>ドロップダウンリストから選択のこと。</t>
        </r>
      </text>
    </comment>
    <comment ref="L25" authorId="0" shapeId="0">
      <text>
        <r>
          <rPr>
            <b/>
            <sz val="9"/>
            <color indexed="81"/>
            <rFont val="ＭＳ Ｐゴシック"/>
            <family val="3"/>
            <charset val="128"/>
          </rPr>
          <t>指定部分引き渡しの場合は、部分引き渡しに係る
請負代金額を入力する。
（検査結果通知表に記載有り）</t>
        </r>
      </text>
    </comment>
    <comment ref="L27" authorId="0" shapeId="0">
      <text>
        <r>
          <rPr>
            <b/>
            <sz val="9"/>
            <color indexed="81"/>
            <rFont val="ＭＳ Ｐゴシック"/>
            <family val="3"/>
            <charset val="128"/>
          </rPr>
          <t>完成検査（指定部分完成検査）年月日を
入力する。（検査結果通知表に記載有り）</t>
        </r>
      </text>
    </comment>
    <comment ref="J29" authorId="0" shapeId="0">
      <text>
        <r>
          <rPr>
            <b/>
            <sz val="9"/>
            <color indexed="81"/>
            <rFont val="ＭＳ Ｐゴシック"/>
            <family val="3"/>
            <charset val="128"/>
          </rPr>
          <t>全部又は○○部分と記入する。</t>
        </r>
      </text>
    </comment>
  </commentList>
</comments>
</file>

<file path=xl/comments28.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（日付は協議書の日付です。）</t>
        </r>
      </text>
    </comment>
    <comment ref="AV25" authorId="0" shapeId="0">
      <text>
        <r>
          <rPr>
            <b/>
            <sz val="9"/>
            <color indexed="81"/>
            <rFont val="ＭＳ Ｐゴシック"/>
            <family val="3"/>
            <charset val="128"/>
          </rPr>
          <t>ドロップダウンリストから選択のこと。</t>
        </r>
      </text>
    </comment>
    <comment ref="AV27" authorId="0" shapeId="0">
      <text>
        <r>
          <rPr>
            <b/>
            <sz val="9"/>
            <color indexed="81"/>
            <rFont val="ＭＳ Ｐゴシック"/>
            <family val="3"/>
            <charset val="128"/>
          </rPr>
          <t>ドロップダウンリストから選択のこと。</t>
        </r>
      </text>
    </comment>
    <comment ref="J30" authorId="0" shapeId="0">
      <text>
        <r>
          <rPr>
            <b/>
            <sz val="9"/>
            <color indexed="81"/>
            <rFont val="ＭＳ Ｐゴシック"/>
            <family val="3"/>
            <charset val="128"/>
          </rPr>
          <t>原則として、発注者からの協議書と同じ内容を記載する。
協議して使用希望範囲と異なった場合は、その内容を記載する。
補足資料として図面を別添してもよい。
（色分け等を行い、範囲が判別できるようにすること。）</t>
        </r>
      </text>
    </comment>
  </commentList>
</comments>
</file>

<file path=xl/comments29.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23" authorId="0" shapeId="0">
      <text>
        <r>
          <rPr>
            <b/>
            <sz val="9"/>
            <color indexed="81"/>
            <rFont val="ＭＳ Ｐゴシック"/>
            <family val="3"/>
            <charset val="128"/>
          </rPr>
          <t>ドロップダウンリストから選択のこと。</t>
        </r>
      </text>
    </comment>
    <comment ref="AX25" authorId="0" shapeId="0">
      <text>
        <r>
          <rPr>
            <b/>
            <sz val="9"/>
            <color indexed="81"/>
            <rFont val="ＭＳ Ｐゴシック"/>
            <family val="3"/>
            <charset val="128"/>
          </rPr>
          <t>ドロップダウンリストから選択のこと。</t>
        </r>
      </text>
    </comment>
    <comment ref="L29" authorId="0" shapeId="0">
      <text>
        <r>
          <rPr>
            <b/>
            <sz val="11"/>
            <color theme="1"/>
            <rFont val="ＭＳ Ｐゴシック"/>
            <family val="3"/>
            <charset val="128"/>
            <scheme val="minor"/>
          </rPr>
          <t>日付入力</t>
        </r>
      </text>
    </comment>
    <comment ref="L32" authorId="0" shapeId="0">
      <text>
        <r>
          <rPr>
            <b/>
            <sz val="9"/>
            <color indexed="81"/>
            <rFont val="ＭＳ Ｐゴシック"/>
            <family val="3"/>
            <charset val="128"/>
          </rPr>
          <t>金額を直接入力する。
金額は監督員と協議すること。</t>
        </r>
      </text>
    </comment>
    <comment ref="L34" authorId="0" shapeId="0">
      <text>
        <r>
          <rPr>
            <b/>
            <sz val="11"/>
            <color theme="1"/>
            <rFont val="ＭＳ Ｐゴシック"/>
            <family val="3"/>
            <charset val="128"/>
            <scheme val="minor"/>
          </rPr>
          <t>日付入力</t>
        </r>
      </text>
    </comment>
  </commentList>
</comments>
</file>

<file path=xl/comments3.xml><?xml version="1.0" encoding="utf-8"?>
<comments xmlns="http://schemas.openxmlformats.org/spreadsheetml/2006/main">
  <authors>
    <author>作成者</author>
  </authors>
  <commentList>
    <comment ref="G5" authorId="0" shapeId="0">
      <text>
        <r>
          <rPr>
            <b/>
            <sz val="9"/>
            <color indexed="81"/>
            <rFont val="ＭＳ Ｐゴシック"/>
            <family val="3"/>
            <charset val="128"/>
          </rPr>
          <t>発議者及び発議事項のボックスをクリックするとチェックマークが付ます。
いずれかに必ずチェックマークを付けてください。</t>
        </r>
      </text>
    </comment>
    <comment ref="Z5"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5" authorId="0" shapeId="0">
      <text>
        <r>
          <rPr>
            <b/>
            <sz val="9"/>
            <color indexed="81"/>
            <rFont val="ＭＳ Ｐゴシック"/>
            <family val="3"/>
            <charset val="128"/>
          </rPr>
          <t>通し番号を記入のこと。
（すべての工事打合せ簿が対象となります。）
※番号記入は手書きでも可とします。</t>
        </r>
      </text>
    </comment>
    <comment ref="J33" authorId="0" shapeId="0">
      <text>
        <r>
          <rPr>
            <b/>
            <sz val="9"/>
            <color indexed="81"/>
            <rFont val="ＭＳ Ｐゴシック"/>
            <family val="3"/>
            <charset val="128"/>
          </rPr>
          <t>直接入力</t>
        </r>
      </text>
    </comment>
    <comment ref="Y33" authorId="0" shapeId="0">
      <text>
        <r>
          <rPr>
            <b/>
            <sz val="9"/>
            <color indexed="81"/>
            <rFont val="ＭＳ Ｐゴシック"/>
            <family val="3"/>
            <charset val="128"/>
          </rPr>
          <t>添付図書がある場合は、名称等を入力する。</t>
        </r>
      </text>
    </comment>
    <comment ref="N36" authorId="0" shapeId="0">
      <text>
        <r>
          <rPr>
            <b/>
            <sz val="11"/>
            <color theme="1"/>
            <rFont val="ＭＳ Ｐゴシック"/>
            <family val="3"/>
            <charset val="128"/>
            <scheme val="minor"/>
          </rPr>
          <t>処理回答欄は原則として、手書きとしますが、口頭等での協議結果を整備する場合は、エクセル入力でも可とします。</t>
        </r>
      </text>
    </comment>
    <comment ref="N42" authorId="0" shapeId="0">
      <text/>
    </comment>
  </commentList>
</comments>
</file>

<file path=xl/comments30.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C15" authorId="0" shapeId="0">
      <text>
        <r>
          <rPr>
            <b/>
            <sz val="9"/>
            <color indexed="81"/>
            <rFont val="ＭＳ Ｐゴシック"/>
            <family val="3"/>
            <charset val="128"/>
          </rPr>
          <t>日付入力
発注者からの変更協議（指示）書の
日付を入力する。</t>
        </r>
      </text>
    </comment>
    <comment ref="O15" authorId="0" shapeId="0">
      <text>
        <r>
          <rPr>
            <b/>
            <sz val="9"/>
            <color theme="1"/>
            <rFont val="ＭＳ Ｐゴシック"/>
            <family val="3"/>
            <charset val="128"/>
            <scheme val="minor"/>
          </rPr>
          <t>ドロップダウンリストから選択の事。</t>
        </r>
      </text>
    </comment>
    <comment ref="AU21" authorId="0" shapeId="0">
      <text/>
    </comment>
    <comment ref="AU23" authorId="0" shapeId="0">
      <text>
        <r>
          <rPr>
            <b/>
            <sz val="9"/>
            <color indexed="81"/>
            <rFont val="ＭＳ Ｐゴシック"/>
            <family val="3"/>
            <charset val="128"/>
          </rPr>
          <t>ドロップダウンリストから選択のこと。</t>
        </r>
      </text>
    </comment>
  </commentList>
</comments>
</file>

<file path=xl/comments31.xml><?xml version="1.0" encoding="utf-8"?>
<comments xmlns="http://schemas.openxmlformats.org/spreadsheetml/2006/main">
  <authors>
    <author>作成者</author>
  </authors>
  <commentList>
    <comment ref="AB2" authorId="0" shapeId="0">
      <text>
        <r>
          <rPr>
            <b/>
            <sz val="12"/>
            <color indexed="10"/>
            <rFont val="ＭＳ Ｐゴシック"/>
            <family val="3"/>
            <charset val="128"/>
          </rPr>
          <t>提出日の入力必須</t>
        </r>
        <r>
          <rPr>
            <b/>
            <sz val="9"/>
            <color indexed="81"/>
            <rFont val="ＭＳ Ｐゴシック"/>
            <family val="3"/>
            <charset val="128"/>
          </rPr>
          <t xml:space="preserve">
20**/*/*と入力すれば和暦表示します。　
以下、日付欄は同じ</t>
        </r>
      </text>
    </comment>
    <comment ref="X5" authorId="0" shapeId="0">
      <text>
        <r>
          <rPr>
            <b/>
            <sz val="9"/>
            <color indexed="81"/>
            <rFont val="MS P ゴシック"/>
            <family val="3"/>
            <charset val="128"/>
          </rPr>
          <t>直接入力</t>
        </r>
      </text>
    </comment>
    <comment ref="X6" authorId="0" shapeId="0">
      <text>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H5" authorId="0" shapeId="0">
      <text>
        <r>
          <rPr>
            <b/>
            <sz val="9"/>
            <color indexed="81"/>
            <rFont val="ＭＳ Ｐゴシック"/>
            <family val="3"/>
            <charset val="128"/>
          </rPr>
          <t>ドロップダウンリストから選択の事</t>
        </r>
      </text>
    </comment>
    <comment ref="Z5"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X5" authorId="0" shapeId="0">
      <text>
        <r>
          <rPr>
            <b/>
            <sz val="9"/>
            <color indexed="81"/>
            <rFont val="ＭＳ Ｐゴシック"/>
            <family val="3"/>
            <charset val="128"/>
          </rPr>
          <t>通し番号を記入のこと。
（すべての工事打合せ簿が対象となります。）
※番号記入は手書きでも可とします。</t>
        </r>
      </text>
    </comment>
    <comment ref="G6" authorId="0" shapeId="0">
      <text>
        <r>
          <rPr>
            <b/>
            <sz val="9"/>
            <color indexed="81"/>
            <rFont val="ＭＳ Ｐゴシック"/>
            <family val="3"/>
            <charset val="128"/>
          </rPr>
          <t>発議事項のボックスをクリックするとチェックマークが付ます。
いずれかに必ずチェックマークを付けてください。</t>
        </r>
      </text>
    </comment>
    <comment ref="J20" authorId="0" shapeId="0">
      <text>
        <r>
          <rPr>
            <b/>
            <sz val="9"/>
            <color indexed="81"/>
            <rFont val="ＭＳ Ｐゴシック"/>
            <family val="3"/>
            <charset val="128"/>
          </rPr>
          <t>直接入力</t>
        </r>
      </text>
    </comment>
    <comment ref="Y20" authorId="0" shapeId="0">
      <text>
        <r>
          <rPr>
            <b/>
            <sz val="9"/>
            <color indexed="81"/>
            <rFont val="ＭＳ Ｐゴシック"/>
            <family val="3"/>
            <charset val="128"/>
          </rPr>
          <t>添付図書がある場合は、名称等を記入する。</t>
        </r>
      </text>
    </comment>
    <comment ref="N23" authorId="0" shapeId="0">
      <text/>
    </comment>
    <comment ref="N29" authorId="0" shapeId="0">
      <text>
        <r>
          <rPr>
            <b/>
            <sz val="11"/>
            <color indexed="81"/>
            <rFont val="ＭＳ Ｐゴシック"/>
            <family val="3"/>
            <charset val="128"/>
          </rPr>
          <t>処理回答欄は原則として、手書きとしますが、口頭等での協議結果を整備する場合は、エクセル入力でも可とします。</t>
        </r>
      </text>
    </comment>
    <comment ref="N35" authorId="0" shapeId="0">
      <text/>
    </comment>
    <comment ref="N41" authorId="0" shapeId="0">
      <text/>
    </comment>
  </commentList>
</comments>
</file>

<file path=xl/comments5.xml><?xml version="1.0" encoding="utf-8"?>
<comments xmlns="http://schemas.openxmlformats.org/spreadsheetml/2006/main">
  <authors>
    <author>作成者</author>
  </authors>
  <commentList>
    <comment ref="AG2" authorId="0" shapeId="0">
      <text>
        <r>
          <rPr>
            <b/>
            <sz val="9"/>
            <color indexed="10"/>
            <rFont val="ＭＳ Ｐゴシック"/>
            <family val="3"/>
            <charset val="128"/>
          </rPr>
          <t>当初</t>
        </r>
        <r>
          <rPr>
            <b/>
            <sz val="9"/>
            <color indexed="81"/>
            <rFont val="ＭＳ Ｐゴシック"/>
            <family val="3"/>
            <charset val="128"/>
          </rPr>
          <t>又は</t>
        </r>
        <r>
          <rPr>
            <b/>
            <sz val="9"/>
            <color indexed="10"/>
            <rFont val="ＭＳ Ｐゴシック"/>
            <family val="3"/>
            <charset val="128"/>
          </rPr>
          <t>変更</t>
        </r>
        <r>
          <rPr>
            <b/>
            <sz val="9"/>
            <color indexed="81"/>
            <rFont val="ＭＳ Ｐゴシック"/>
            <family val="3"/>
            <charset val="128"/>
          </rPr>
          <t>をドロップダウンリスト
から選択のこと。</t>
        </r>
      </text>
    </comment>
    <comment ref="S7" authorId="0" shapeId="0">
      <text>
        <r>
          <rPr>
            <b/>
            <sz val="9"/>
            <color indexed="81"/>
            <rFont val="ＭＳ Ｐゴシック"/>
            <family val="3"/>
            <charset val="128"/>
          </rPr>
          <t>提出日記入（契約日から７日以内の日付）
20**/*/*と入力すると和暦表示されます。
着手予定日、完了予定日も同じ
変更の場合は、変更工程表の提出日です。</t>
        </r>
      </text>
    </comment>
    <comment ref="AX19" authorId="0" shapeId="0">
      <text>
        <r>
          <rPr>
            <b/>
            <sz val="9"/>
            <color indexed="81"/>
            <rFont val="ＭＳ Ｐゴシック"/>
            <family val="3"/>
            <charset val="128"/>
          </rPr>
          <t>完了予定日は、条件明示書に記載されている総括（主任）調査員完成確認予定日を入力します。
※変更の場合は、監督員と協議して変更後の完成予定日を記入</t>
        </r>
      </text>
    </comment>
    <comment ref="AJ20" authorId="0" shapeId="0">
      <text>
        <r>
          <rPr>
            <b/>
            <sz val="9"/>
            <color indexed="81"/>
            <rFont val="ＭＳ Ｐゴシック"/>
            <family val="3"/>
            <charset val="128"/>
          </rPr>
          <t>契約日から（契約日を含める）30日以内の日を入力の事。（設計図書、監督員と協議）</t>
        </r>
      </text>
    </comment>
    <comment ref="AX20" authorId="0" shapeId="0">
      <text/>
    </comment>
    <comment ref="B26" authorId="0" shapeId="0">
      <text>
        <r>
          <rPr>
            <b/>
            <sz val="9"/>
            <color indexed="81"/>
            <rFont val="ＭＳ Ｐゴシック"/>
            <family val="3"/>
            <charset val="128"/>
          </rPr>
          <t>出来るだけ工種別に記載してください。</t>
        </r>
      </text>
    </comment>
    <comment ref="B30" authorId="0" shapeId="0">
      <text>
        <r>
          <rPr>
            <b/>
            <sz val="9"/>
            <color indexed="81"/>
            <rFont val="ＭＳ Ｐゴシック"/>
            <family val="3"/>
            <charset val="128"/>
          </rPr>
          <t>工事種別等に記載してある内容は、あくまで参考例です。
工事の内容に応じて記載して
ください。</t>
        </r>
      </text>
    </comment>
  </commentList>
</comments>
</file>

<file path=xl/comments6.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M7" authorId="0" shapeId="0">
      <text>
        <r>
          <rPr>
            <sz val="9"/>
            <color indexed="81"/>
            <rFont val="MS P ゴシック"/>
            <family val="3"/>
            <charset val="128"/>
          </rPr>
          <t xml:space="preserve">
</t>
        </r>
      </text>
    </comment>
    <comment ref="M8" authorId="0" shapeId="0">
      <text>
        <r>
          <rPr>
            <sz val="9"/>
            <color indexed="81"/>
            <rFont val="MS P ゴシック"/>
            <family val="3"/>
            <charset val="128"/>
          </rPr>
          <t xml:space="preserve">
</t>
        </r>
      </text>
    </comment>
    <comment ref="M9" authorId="0" shapeId="0">
      <text>
        <r>
          <rPr>
            <sz val="9"/>
            <color indexed="81"/>
            <rFont val="MS P ゴシック"/>
            <family val="3"/>
            <charset val="128"/>
          </rPr>
          <t xml:space="preserve">
</t>
        </r>
      </text>
    </comment>
    <comment ref="D17" authorId="0" shapeId="0">
      <text/>
    </comment>
    <comment ref="G20" authorId="0" shapeId="0">
      <text>
        <r>
          <rPr>
            <b/>
            <sz val="9"/>
            <color indexed="81"/>
            <rFont val="ＭＳ Ｐゴシック"/>
            <family val="3"/>
            <charset val="128"/>
          </rPr>
          <t>入力表からリンク</t>
        </r>
      </text>
    </comment>
    <comment ref="G28" authorId="0" shapeId="0">
      <text>
        <r>
          <rPr>
            <b/>
            <sz val="9"/>
            <color indexed="81"/>
            <rFont val="ＭＳ Ｐゴシック"/>
            <family val="3"/>
            <charset val="128"/>
          </rPr>
          <t>入力表からリンク</t>
        </r>
      </text>
    </comment>
    <comment ref="G31" authorId="0" shapeId="0">
      <text>
        <r>
          <rPr>
            <b/>
            <sz val="9"/>
            <color indexed="10"/>
            <rFont val="ＭＳ Ｐゴシック"/>
            <family val="3"/>
            <charset val="128"/>
          </rPr>
          <t>必須</t>
        </r>
        <r>
          <rPr>
            <b/>
            <sz val="9"/>
            <color indexed="81"/>
            <rFont val="ＭＳ Ｐゴシック"/>
            <family val="3"/>
            <charset val="128"/>
          </rPr>
          <t>【技術者区分】
ドロップダウンリスト
から選択してください
・主任技術者
・監理技術者
・特例監理技術者</t>
        </r>
      </text>
    </comment>
    <comment ref="S31" authorId="0" shapeId="0">
      <text>
        <r>
          <rPr>
            <b/>
            <sz val="9"/>
            <color indexed="10"/>
            <rFont val="MS P ゴシック"/>
            <family val="3"/>
            <charset val="128"/>
          </rPr>
          <t>必須</t>
        </r>
        <r>
          <rPr>
            <b/>
            <sz val="9"/>
            <color indexed="81"/>
            <rFont val="MS P ゴシック"/>
            <family val="3"/>
            <charset val="128"/>
          </rPr>
          <t>【法令区分】
ドロップダウンリスト
から選択してください（イ、ロ、ハ）</t>
        </r>
      </text>
    </comment>
    <comment ref="G33" authorId="0" shapeId="0">
      <text>
        <r>
          <rPr>
            <b/>
            <sz val="9"/>
            <color indexed="10"/>
            <rFont val="MS P ゴシック"/>
            <family val="3"/>
            <charset val="128"/>
          </rPr>
          <t>必須</t>
        </r>
        <r>
          <rPr>
            <b/>
            <sz val="9"/>
            <color indexed="81"/>
            <rFont val="MS P ゴシック"/>
            <family val="3"/>
            <charset val="128"/>
          </rPr>
          <t>【資格、免許の名称】
資格等保有者の場合は、
請け負った工事の業種に
対応する資格等が必要です
例：
工事の業種＝土木一式工事
対応する資格＝２級土木施工管理技士（土木）</t>
        </r>
      </text>
    </comment>
    <comment ref="N33" authorId="0" shapeId="0">
      <text>
        <r>
          <rPr>
            <b/>
            <sz val="9"/>
            <color indexed="81"/>
            <rFont val="MS P ゴシック"/>
            <family val="3"/>
            <charset val="128"/>
          </rPr>
          <t>【特例監理技術者が兼任する工事】
※通常は空欄
特例監理技術者を配置する場合のみ、兼任する工事の案件番号及び名称を入力してください。（例：03-XXX、△△工事）</t>
        </r>
        <r>
          <rPr>
            <sz val="9"/>
            <color indexed="81"/>
            <rFont val="MS P ゴシック"/>
            <family val="3"/>
            <charset val="128"/>
          </rPr>
          <t xml:space="preserve">
</t>
        </r>
      </text>
    </comment>
    <comment ref="G36" authorId="0" shapeId="0">
      <text>
        <r>
          <rPr>
            <b/>
            <sz val="9"/>
            <color indexed="81"/>
            <rFont val="ＭＳ Ｐゴシック"/>
            <family val="3"/>
            <charset val="128"/>
          </rPr>
          <t>入力表からリンク</t>
        </r>
      </text>
    </comment>
    <comment ref="G39" authorId="0" shapeId="0">
      <text>
        <r>
          <rPr>
            <b/>
            <sz val="10"/>
            <color theme="1"/>
            <rFont val="ＭＳ Ｐゴシック"/>
            <family val="3"/>
            <charset val="128"/>
            <scheme val="minor"/>
          </rPr>
          <t xml:space="preserve">【技術者区分】
※通常は空欄
　　必要な場合のみ、
　ドロップダウンリストから
　選択してください
　・主任技術者（追加）
　・監理技術者補佐
　・専門技術者
</t>
        </r>
      </text>
    </comment>
    <comment ref="S39" authorId="0" shapeId="0">
      <text>
        <r>
          <rPr>
            <b/>
            <sz val="9"/>
            <color indexed="81"/>
            <rFont val="MS P ゴシック"/>
            <family val="3"/>
            <charset val="128"/>
          </rPr>
          <t>【法令区分】
※通常は空欄
必要な場合のみ、
ドロップダウンリスト
から選択してください（イ、ロ、ハ）</t>
        </r>
      </text>
    </comment>
    <comment ref="G41" authorId="0" shapeId="0">
      <text>
        <r>
          <rPr>
            <b/>
            <sz val="9"/>
            <color indexed="81"/>
            <rFont val="MS P ゴシック"/>
            <family val="3"/>
            <charset val="128"/>
          </rPr>
          <t>【資格、免許の名称】
※通常は空欄
必要な場合のみ、
請け負った工事の業種に
対応する資格等を
入力してください</t>
        </r>
        <r>
          <rPr>
            <sz val="9"/>
            <color indexed="81"/>
            <rFont val="MS P ゴシック"/>
            <family val="3"/>
            <charset val="128"/>
          </rPr>
          <t xml:space="preserve">
</t>
        </r>
      </text>
    </comment>
    <comment ref="N41" authorId="0" shapeId="0">
      <text>
        <r>
          <rPr>
            <b/>
            <sz val="9"/>
            <color indexed="81"/>
            <rFont val="MS P ゴシック"/>
            <family val="3"/>
            <charset val="128"/>
          </rPr>
          <t xml:space="preserve">【専門工事業種】
※通常は空欄
必要な場合のみ、自社で施工する専門工事業種をドロップダウンリストから選択してください
</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O2"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M7" authorId="0" shapeId="0">
      <text>
        <r>
          <rPr>
            <b/>
            <sz val="9"/>
            <color indexed="81"/>
            <rFont val="MS P ゴシック"/>
            <family val="3"/>
            <charset val="128"/>
          </rPr>
          <t>入力表からリンク</t>
        </r>
        <r>
          <rPr>
            <sz val="9"/>
            <color indexed="81"/>
            <rFont val="MS P ゴシック"/>
            <family val="3"/>
            <charset val="128"/>
          </rPr>
          <t xml:space="preserve">
</t>
        </r>
      </text>
    </comment>
    <comment ref="M8" authorId="0" shapeId="0">
      <text>
        <r>
          <rPr>
            <sz val="9"/>
            <color indexed="81"/>
            <rFont val="MS P ゴシック"/>
            <family val="3"/>
            <charset val="128"/>
          </rPr>
          <t xml:space="preserve">
</t>
        </r>
      </text>
    </comment>
    <comment ref="M9" authorId="0" shapeId="0">
      <text>
        <r>
          <rPr>
            <sz val="9"/>
            <color indexed="81"/>
            <rFont val="MS P ゴシック"/>
            <family val="3"/>
            <charset val="128"/>
          </rPr>
          <t xml:space="preserve">
</t>
        </r>
      </text>
    </comment>
    <comment ref="C16" authorId="0" shapeId="0">
      <text>
        <r>
          <rPr>
            <b/>
            <sz val="9"/>
            <color indexed="81"/>
            <rFont val="ＭＳ Ｐゴシック"/>
            <family val="3"/>
            <charset val="128"/>
          </rPr>
          <t>現場代理人等設置通知書の日付を
記入してください</t>
        </r>
      </text>
    </comment>
    <comment ref="E18" authorId="0" shapeId="0">
      <text>
        <r>
          <rPr>
            <sz val="9"/>
            <color indexed="81"/>
            <rFont val="MS P ゴシック"/>
            <family val="3"/>
            <charset val="128"/>
          </rPr>
          <t xml:space="preserve">
</t>
        </r>
      </text>
    </comment>
    <comment ref="G22" authorId="0" shapeId="0">
      <text>
        <r>
          <rPr>
            <sz val="9"/>
            <color indexed="81"/>
            <rFont val="MS P ゴシック"/>
            <family val="3"/>
            <charset val="128"/>
          </rPr>
          <t xml:space="preserve">
</t>
        </r>
      </text>
    </comment>
    <comment ref="G24" authorId="0" shapeId="0">
      <text/>
    </comment>
    <comment ref="S26" authorId="0" shapeId="0">
      <text>
        <r>
          <rPr>
            <b/>
            <sz val="10"/>
            <color indexed="81"/>
            <rFont val="ＭＳ Ｐゴシック"/>
            <family val="3"/>
            <charset val="128"/>
          </rPr>
          <t>【法令区分】　※各技術者
ドロップダウンリストから選択してください
（イ、ロ、ハ）</t>
        </r>
      </text>
    </comment>
  </commentList>
</comments>
</file>

<file path=xl/comments8.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学歴種別等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従事した立場
ドロップダウンリストから選択のこと</t>
        </r>
      </text>
    </comment>
  </commentList>
</comments>
</file>

<file path=xl/comments9.xml><?xml version="1.0" encoding="utf-8"?>
<comments xmlns="http://schemas.openxmlformats.org/spreadsheetml/2006/main">
  <authors>
    <author>作成者</author>
  </authors>
  <commentList>
    <comment ref="N4" authorId="0" shapeId="0">
      <text>
        <r>
          <rPr>
            <b/>
            <sz val="9"/>
            <color indexed="81"/>
            <rFont val="ＭＳ Ｐゴシック"/>
            <family val="3"/>
            <charset val="128"/>
          </rPr>
          <t>20**/*/*と入力すると和暦表示されます。
例：2016/10/10⇒平成28年10月10日</t>
        </r>
      </text>
    </comment>
    <comment ref="I5" authorId="0" shapeId="0">
      <text/>
    </comment>
    <comment ref="Q5" authorId="0" shapeId="0">
      <text>
        <r>
          <rPr>
            <b/>
            <sz val="9"/>
            <color indexed="81"/>
            <rFont val="ＭＳ Ｐゴシック"/>
            <family val="3"/>
            <charset val="128"/>
          </rPr>
          <t>学歴種別
いずれかを必ず
選択のこと</t>
        </r>
      </text>
    </comment>
    <comment ref="L9" authorId="0" shapeId="0">
      <text>
        <r>
          <rPr>
            <b/>
            <sz val="9"/>
            <color indexed="81"/>
            <rFont val="ＭＳ Ｐゴシック"/>
            <family val="3"/>
            <charset val="128"/>
          </rPr>
          <t>実務経験業種
ドロップダウンリストから選択のこと</t>
        </r>
      </text>
    </comment>
    <comment ref="F39" authorId="0" shapeId="0">
      <text>
        <r>
          <rPr>
            <b/>
            <sz val="9"/>
            <color indexed="81"/>
            <rFont val="ＭＳ Ｐゴシック"/>
            <family val="3"/>
            <charset val="128"/>
          </rPr>
          <t>工事名を入力</t>
        </r>
      </text>
    </comment>
    <comment ref="L39" authorId="0" shapeId="0">
      <text>
        <r>
          <rPr>
            <b/>
            <sz val="9"/>
            <color indexed="81"/>
            <rFont val="ＭＳ Ｐゴシック"/>
            <family val="3"/>
            <charset val="128"/>
          </rPr>
          <t>ドロップダウンリストから選択のこと</t>
        </r>
      </text>
    </comment>
  </commentList>
</comments>
</file>

<file path=xl/sharedStrings.xml><?xml version="1.0" encoding="utf-8"?>
<sst xmlns="http://schemas.openxmlformats.org/spreadsheetml/2006/main" count="1878" uniqueCount="977">
  <si>
    <t>上記について</t>
    <rPh sb="0" eb="2">
      <t>ジョウキ</t>
    </rPh>
    <phoneticPr fontId="4"/>
  </si>
  <si>
    <t>受注者</t>
    <rPh sb="0" eb="3">
      <t>ジュチュウシャシャ</t>
    </rPh>
    <phoneticPr fontId="4"/>
  </si>
  <si>
    <t>発注者</t>
    <rPh sb="0" eb="3">
      <t>ハッチュウシャ</t>
    </rPh>
    <phoneticPr fontId="4"/>
  </si>
  <si>
    <t>（内容）</t>
    <rPh sb="1" eb="3">
      <t>ナイヨウ</t>
    </rPh>
    <phoneticPr fontId="4"/>
  </si>
  <si>
    <t>工事名</t>
    <rPh sb="0" eb="2">
      <t>コウジ</t>
    </rPh>
    <rPh sb="2" eb="3">
      <t>メイ</t>
    </rPh>
    <phoneticPr fontId="4"/>
  </si>
  <si>
    <t>発議事項</t>
    <rPh sb="0" eb="2">
      <t>ハツギ</t>
    </rPh>
    <rPh sb="2" eb="4">
      <t>ジコウ</t>
    </rPh>
    <phoneticPr fontId="4"/>
  </si>
  <si>
    <t>発議者</t>
    <rPh sb="0" eb="3">
      <t>ハツギシャ</t>
    </rPh>
    <phoneticPr fontId="4"/>
  </si>
  <si>
    <t>主任監督員</t>
    <phoneticPr fontId="3"/>
  </si>
  <si>
    <t>総括監督員</t>
    <phoneticPr fontId="3"/>
  </si>
  <si>
    <t>添付図：</t>
    <rPh sb="0" eb="2">
      <t>テンプ</t>
    </rPh>
    <rPh sb="2" eb="3">
      <t>ズ</t>
    </rPh>
    <phoneticPr fontId="4"/>
  </si>
  <si>
    <t>その他添付図書：</t>
    <rPh sb="2" eb="3">
      <t>タ</t>
    </rPh>
    <rPh sb="3" eb="5">
      <t>テンプ</t>
    </rPh>
    <rPh sb="5" eb="7">
      <t>トショ</t>
    </rPh>
    <phoneticPr fontId="4"/>
  </si>
  <si>
    <t>工事場所</t>
    <rPh sb="0" eb="2">
      <t>コウジ</t>
    </rPh>
    <rPh sb="2" eb="4">
      <t>バショ</t>
    </rPh>
    <phoneticPr fontId="4"/>
  </si>
  <si>
    <t>円</t>
    <rPh sb="0" eb="1">
      <t>エン</t>
    </rPh>
    <phoneticPr fontId="4"/>
  </si>
  <si>
    <t>受注者</t>
    <rPh sb="0" eb="3">
      <t>ジュチュウシャ</t>
    </rPh>
    <phoneticPr fontId="4"/>
  </si>
  <si>
    <t>商号又は名称</t>
    <rPh sb="0" eb="2">
      <t>ショウゴウ</t>
    </rPh>
    <rPh sb="2" eb="3">
      <t>マタ</t>
    </rPh>
    <rPh sb="4" eb="6">
      <t>メイショウ</t>
    </rPh>
    <phoneticPr fontId="4"/>
  </si>
  <si>
    <t>工期</t>
    <rPh sb="0" eb="2">
      <t>コウキ</t>
    </rPh>
    <phoneticPr fontId="4"/>
  </si>
  <si>
    <t>代表者職氏名</t>
    <rPh sb="0" eb="3">
      <t>ダイヒョウシャ</t>
    </rPh>
    <rPh sb="3" eb="4">
      <t>ショク</t>
    </rPh>
    <rPh sb="4" eb="6">
      <t>シメイ</t>
    </rPh>
    <phoneticPr fontId="4"/>
  </si>
  <si>
    <t>備　考</t>
    <rPh sb="0" eb="1">
      <t>ビ</t>
    </rPh>
    <rPh sb="2" eb="3">
      <t>コウ</t>
    </rPh>
    <phoneticPr fontId="4"/>
  </si>
  <si>
    <t>現場代理人</t>
    <phoneticPr fontId="3"/>
  </si>
  <si>
    <t>備　　考</t>
    <rPh sb="0" eb="1">
      <t>ソナエ</t>
    </rPh>
    <rPh sb="3" eb="4">
      <t>コウ</t>
    </rPh>
    <phoneticPr fontId="15"/>
  </si>
  <si>
    <t>確認年月日</t>
    <rPh sb="0" eb="2">
      <t>カクニン</t>
    </rPh>
    <rPh sb="2" eb="5">
      <t>ネンガッピ</t>
    </rPh>
    <phoneticPr fontId="15"/>
  </si>
  <si>
    <t>確認方法</t>
    <rPh sb="0" eb="2">
      <t>カクニン</t>
    </rPh>
    <rPh sb="2" eb="4">
      <t>ホウホウ</t>
    </rPh>
    <phoneticPr fontId="15"/>
  </si>
  <si>
    <t>確認印</t>
    <rPh sb="0" eb="3">
      <t>カクニンイン</t>
    </rPh>
    <phoneticPr fontId="15"/>
  </si>
  <si>
    <t>【継続用紙】</t>
    <rPh sb="1" eb="3">
      <t>ケイゾク</t>
    </rPh>
    <rPh sb="3" eb="5">
      <t>ヨウシ</t>
    </rPh>
    <phoneticPr fontId="15"/>
  </si>
  <si>
    <t>工事名：</t>
    <rPh sb="0" eb="3">
      <t>コウジメイ</t>
    </rPh>
    <phoneticPr fontId="15"/>
  </si>
  <si>
    <t>葉</t>
    <phoneticPr fontId="3"/>
  </si>
  <si>
    <t>処理・回答年月日：</t>
    <rPh sb="0" eb="2">
      <t>ショリ</t>
    </rPh>
    <rPh sb="3" eb="5">
      <t>カイトウ</t>
    </rPh>
    <rPh sb="5" eb="8">
      <t>ネンガッピ</t>
    </rPh>
    <phoneticPr fontId="4"/>
  </si>
  <si>
    <t>（宛先）</t>
    <rPh sb="1" eb="3">
      <t>アテサキ</t>
    </rPh>
    <phoneticPr fontId="3"/>
  </si>
  <si>
    <t>担当監督員</t>
    <phoneticPr fontId="3"/>
  </si>
  <si>
    <t>商号又は名称</t>
    <phoneticPr fontId="3"/>
  </si>
  <si>
    <t>代表者職氏名</t>
    <phoneticPr fontId="3"/>
  </si>
  <si>
    <t>所   在   地</t>
    <rPh sb="0" eb="1">
      <t>ショ</t>
    </rPh>
    <rPh sb="4" eb="5">
      <t>ザイ</t>
    </rPh>
    <rPh sb="8" eb="9">
      <t>チ</t>
    </rPh>
    <phoneticPr fontId="4"/>
  </si>
  <si>
    <t>総括監督員</t>
    <rPh sb="0" eb="2">
      <t>ソウカツ</t>
    </rPh>
    <rPh sb="2" eb="5">
      <t>カントクイン</t>
    </rPh>
    <phoneticPr fontId="3"/>
  </si>
  <si>
    <t>担当監督員</t>
    <rPh sb="0" eb="2">
      <t>タントウ</t>
    </rPh>
    <rPh sb="2" eb="5">
      <t>カントクイン</t>
    </rPh>
    <phoneticPr fontId="3"/>
  </si>
  <si>
    <t>最終学歴</t>
    <rPh sb="0" eb="2">
      <t>サイシュウ</t>
    </rPh>
    <rPh sb="2" eb="4">
      <t>ガクレキ</t>
    </rPh>
    <phoneticPr fontId="3"/>
  </si>
  <si>
    <t>イ</t>
    <phoneticPr fontId="3"/>
  </si>
  <si>
    <t>自</t>
    <rPh sb="0" eb="1">
      <t>ジ</t>
    </rPh>
    <phoneticPr fontId="3"/>
  </si>
  <si>
    <t>至</t>
    <rPh sb="0" eb="1">
      <t>イタル</t>
    </rPh>
    <phoneticPr fontId="3"/>
  </si>
  <si>
    <t>実務内容：</t>
    <rPh sb="0" eb="2">
      <t>ジツム</t>
    </rPh>
    <rPh sb="2" eb="4">
      <t>ナイヨウ</t>
    </rPh>
    <phoneticPr fontId="3"/>
  </si>
  <si>
    <t>過去に公共工事に携わった経験（元請・下請を問わず）の有無</t>
    <rPh sb="21" eb="22">
      <t>ト</t>
    </rPh>
    <phoneticPr fontId="3"/>
  </si>
  <si>
    <t>工　事　履　行　報　告　書</t>
    <rPh sb="0" eb="1">
      <t>コウ</t>
    </rPh>
    <rPh sb="2" eb="3">
      <t>コト</t>
    </rPh>
    <rPh sb="4" eb="5">
      <t>クツ</t>
    </rPh>
    <rPh sb="6" eb="7">
      <t>ギョウ</t>
    </rPh>
    <rPh sb="8" eb="9">
      <t>ホウ</t>
    </rPh>
    <rPh sb="10" eb="11">
      <t>コク</t>
    </rPh>
    <rPh sb="12" eb="13">
      <t>ショ</t>
    </rPh>
    <phoneticPr fontId="15"/>
  </si>
  <si>
    <t>予定工程　％
（　）は工程変更後</t>
    <rPh sb="0" eb="2">
      <t>ヨテイ</t>
    </rPh>
    <rPh sb="2" eb="4">
      <t>コウテイ</t>
    </rPh>
    <rPh sb="11" eb="13">
      <t>コウテイ</t>
    </rPh>
    <rPh sb="13" eb="15">
      <t>ヘンコウ</t>
    </rPh>
    <rPh sb="15" eb="16">
      <t>ゴ</t>
    </rPh>
    <phoneticPr fontId="15"/>
  </si>
  <si>
    <t>実施工程　％</t>
    <rPh sb="0" eb="2">
      <t>ジッシ</t>
    </rPh>
    <rPh sb="2" eb="4">
      <t>コウテイ</t>
    </rPh>
    <phoneticPr fontId="15"/>
  </si>
  <si>
    <t>　次の工事について、工事請負契約約款第１１条の規定により、工事履行状況を報告します。</t>
    <phoneticPr fontId="3"/>
  </si>
  <si>
    <t>月</t>
    <rPh sb="0" eb="1">
      <t>ツキ</t>
    </rPh>
    <phoneticPr fontId="3"/>
  </si>
  <si>
    <t>現場代理人</t>
    <phoneticPr fontId="3"/>
  </si>
  <si>
    <t>担当監督員</t>
    <phoneticPr fontId="3"/>
  </si>
  <si>
    <t>主任監督員</t>
    <phoneticPr fontId="3"/>
  </si>
  <si>
    <t>総括監督員</t>
    <phoneticPr fontId="3"/>
  </si>
  <si>
    <t>１．報告は、月報を標準とする。</t>
    <phoneticPr fontId="3"/>
  </si>
  <si>
    <t>（注）</t>
    <phoneticPr fontId="3"/>
  </si>
  <si>
    <t>２．予定工程は、工程表等に基づき完成までの予定出来高累計を記入する。</t>
    <phoneticPr fontId="3"/>
  </si>
  <si>
    <t>３．実施工程は、当該報告月までの出来高累計を記入する。</t>
    <phoneticPr fontId="3"/>
  </si>
  <si>
    <t>（記載欄）</t>
    <phoneticPr fontId="15"/>
  </si>
  <si>
    <t>（</t>
    <phoneticPr fontId="3"/>
  </si>
  <si>
    <t>工　事　名</t>
    <rPh sb="0" eb="1">
      <t>コウ</t>
    </rPh>
    <rPh sb="2" eb="3">
      <t>コト</t>
    </rPh>
    <rPh sb="4" eb="5">
      <t>メイ</t>
    </rPh>
    <phoneticPr fontId="15"/>
  </si>
  <si>
    <t>工　　　期</t>
    <rPh sb="0" eb="1">
      <t>コウ</t>
    </rPh>
    <rPh sb="4" eb="5">
      <t>キ</t>
    </rPh>
    <phoneticPr fontId="15"/>
  </si>
  <si>
    <t>日　　　付</t>
    <rPh sb="0" eb="1">
      <t>ヒ</t>
    </rPh>
    <rPh sb="4" eb="5">
      <t>ヅケ</t>
    </rPh>
    <phoneticPr fontId="15"/>
  </si>
  <si>
    <t>月　　　別</t>
    <rPh sb="0" eb="1">
      <t>ツキ</t>
    </rPh>
    <rPh sb="4" eb="5">
      <t>ベツ</t>
    </rPh>
    <phoneticPr fontId="15"/>
  </si>
  <si>
    <t>～</t>
    <phoneticPr fontId="3"/>
  </si>
  <si>
    <t>月分）</t>
    <phoneticPr fontId="3"/>
  </si>
  <si>
    <t>印</t>
    <rPh sb="0" eb="1">
      <t>イン</t>
    </rPh>
    <phoneticPr fontId="15"/>
  </si>
  <si>
    <t>記</t>
    <rPh sb="0" eb="1">
      <t>キ</t>
    </rPh>
    <phoneticPr fontId="15"/>
  </si>
  <si>
    <t>工　　事　　名</t>
    <phoneticPr fontId="15"/>
  </si>
  <si>
    <t>理　　　　　由</t>
    <phoneticPr fontId="15"/>
  </si>
  <si>
    <t>請　求　事　項</t>
    <rPh sb="0" eb="1">
      <t>ウケ</t>
    </rPh>
    <rPh sb="2" eb="3">
      <t>モトム</t>
    </rPh>
    <rPh sb="4" eb="5">
      <t>コト</t>
    </rPh>
    <rPh sb="6" eb="7">
      <t>コウ</t>
    </rPh>
    <phoneticPr fontId="15"/>
  </si>
  <si>
    <t>所在地</t>
    <rPh sb="0" eb="3">
      <t>ショザイチ</t>
    </rPh>
    <phoneticPr fontId="3"/>
  </si>
  <si>
    <t>商号又は名称</t>
    <phoneticPr fontId="3"/>
  </si>
  <si>
    <t>監督員に関する措置請求について</t>
    <rPh sb="0" eb="3">
      <t>カントクイン</t>
    </rPh>
    <rPh sb="4" eb="5">
      <t>カン</t>
    </rPh>
    <rPh sb="7" eb="9">
      <t>ソチ</t>
    </rPh>
    <rPh sb="9" eb="11">
      <t>セイキュウ</t>
    </rPh>
    <phoneticPr fontId="15"/>
  </si>
  <si>
    <t>担当長</t>
    <phoneticPr fontId="3"/>
  </si>
  <si>
    <t>工事現場内に搬入した工事材料の工事現場外搬出について</t>
    <rPh sb="0" eb="2">
      <t>コウジ</t>
    </rPh>
    <rPh sb="2" eb="4">
      <t>ゲンバ</t>
    </rPh>
    <rPh sb="4" eb="5">
      <t>ナイ</t>
    </rPh>
    <rPh sb="6" eb="8">
      <t>ハンニュウ</t>
    </rPh>
    <rPh sb="10" eb="12">
      <t>コウジ</t>
    </rPh>
    <rPh sb="12" eb="14">
      <t>ザイリョウ</t>
    </rPh>
    <rPh sb="15" eb="17">
      <t>コウジ</t>
    </rPh>
    <rPh sb="17" eb="19">
      <t>ゲンバ</t>
    </rPh>
    <rPh sb="19" eb="20">
      <t>ガイ</t>
    </rPh>
    <rPh sb="20" eb="22">
      <t>ハンシュツ</t>
    </rPh>
    <phoneticPr fontId="15"/>
  </si>
  <si>
    <t>支給材料又は貸与品の不適当について</t>
    <rPh sb="0" eb="2">
      <t>シキュウ</t>
    </rPh>
    <rPh sb="2" eb="4">
      <t>ザイリョウ</t>
    </rPh>
    <rPh sb="4" eb="5">
      <t>マタ</t>
    </rPh>
    <rPh sb="6" eb="8">
      <t>タイヨ</t>
    </rPh>
    <rPh sb="8" eb="9">
      <t>ヒン</t>
    </rPh>
    <rPh sb="10" eb="13">
      <t>フテキトウ</t>
    </rPh>
    <phoneticPr fontId="15"/>
  </si>
  <si>
    <t xml:space="preserve">不適当な支給
材料又は貸与品
</t>
    <rPh sb="0" eb="3">
      <t>フテキトウ</t>
    </rPh>
    <rPh sb="4" eb="6">
      <t>シキュウ</t>
    </rPh>
    <rPh sb="7" eb="9">
      <t>ザイリョウ</t>
    </rPh>
    <rPh sb="9" eb="10">
      <t>マタ</t>
    </rPh>
    <rPh sb="11" eb="13">
      <t>タイヨ</t>
    </rPh>
    <rPh sb="13" eb="14">
      <t>ヒン</t>
    </rPh>
    <phoneticPr fontId="15"/>
  </si>
  <si>
    <t>理　　　　由</t>
    <phoneticPr fontId="3"/>
  </si>
  <si>
    <t>品　　　　　名</t>
    <rPh sb="0" eb="1">
      <t>ヒン</t>
    </rPh>
    <rPh sb="6" eb="7">
      <t>メイ</t>
    </rPh>
    <phoneticPr fontId="3"/>
  </si>
  <si>
    <t>規　　　格</t>
    <rPh sb="0" eb="1">
      <t>タダシ</t>
    </rPh>
    <rPh sb="4" eb="5">
      <t>カク</t>
    </rPh>
    <phoneticPr fontId="3"/>
  </si>
  <si>
    <t>備　　　考</t>
    <rPh sb="0" eb="1">
      <t>ソナエ</t>
    </rPh>
    <rPh sb="4" eb="5">
      <t>コウ</t>
    </rPh>
    <phoneticPr fontId="3"/>
  </si>
  <si>
    <t>数　　　　量</t>
    <phoneticPr fontId="3"/>
  </si>
  <si>
    <t>単位</t>
    <phoneticPr fontId="3"/>
  </si>
  <si>
    <t>今回</t>
    <rPh sb="0" eb="2">
      <t>コンカイ</t>
    </rPh>
    <phoneticPr fontId="3"/>
  </si>
  <si>
    <t>前回まで</t>
    <rPh sb="0" eb="2">
      <t>ゼンカイ</t>
    </rPh>
    <phoneticPr fontId="3"/>
  </si>
  <si>
    <t>累計</t>
    <rPh sb="0" eb="2">
      <t>ルイケイ</t>
    </rPh>
    <phoneticPr fontId="3"/>
  </si>
  <si>
    <t>支給材料（貸与品）受領書（借用書）</t>
    <phoneticPr fontId="3"/>
  </si>
  <si>
    <t>総括監督員</t>
    <rPh sb="0" eb="2">
      <t>ソウカツ</t>
    </rPh>
    <phoneticPr fontId="3"/>
  </si>
  <si>
    <t>支給材料（貸与品）返納書</t>
    <phoneticPr fontId="3"/>
  </si>
  <si>
    <t>設計図書との不一致の確認について</t>
    <rPh sb="0" eb="2">
      <t>セッケイ</t>
    </rPh>
    <rPh sb="2" eb="4">
      <t>トショ</t>
    </rPh>
    <rPh sb="6" eb="9">
      <t>フイッチ</t>
    </rPh>
    <rPh sb="10" eb="12">
      <t>カクニン</t>
    </rPh>
    <phoneticPr fontId="15"/>
  </si>
  <si>
    <t>不一致等の内容</t>
    <phoneticPr fontId="15"/>
  </si>
  <si>
    <t>工期の延長について</t>
    <rPh sb="0" eb="2">
      <t>コウキ</t>
    </rPh>
    <rPh sb="3" eb="5">
      <t>エンチョウ</t>
    </rPh>
    <phoneticPr fontId="15"/>
  </si>
  <si>
    <t>⇐日付</t>
    <rPh sb="1" eb="3">
      <t>ヒヅケ</t>
    </rPh>
    <phoneticPr fontId="3"/>
  </si>
  <si>
    <t>変更予定工期</t>
    <phoneticPr fontId="3"/>
  </si>
  <si>
    <t>工事名</t>
    <phoneticPr fontId="3"/>
  </si>
  <si>
    <t>現工期</t>
    <phoneticPr fontId="3"/>
  </si>
  <si>
    <t>協議開始日</t>
    <phoneticPr fontId="3"/>
  </si>
  <si>
    <t>工事名</t>
    <phoneticPr fontId="3"/>
  </si>
  <si>
    <t>請負代金額</t>
    <rPh sb="0" eb="2">
      <t>ウケオイ</t>
    </rPh>
    <rPh sb="2" eb="4">
      <t>ダイキン</t>
    </rPh>
    <rPh sb="4" eb="5">
      <t>ガク</t>
    </rPh>
    <phoneticPr fontId="3"/>
  </si>
  <si>
    <t xml:space="preserve">変更理由
</t>
    <phoneticPr fontId="3"/>
  </si>
  <si>
    <t>主任（監理）
技術者</t>
    <rPh sb="0" eb="2">
      <t>シュニン</t>
    </rPh>
    <rPh sb="3" eb="5">
      <t>カンリ</t>
    </rPh>
    <phoneticPr fontId="3"/>
  </si>
  <si>
    <t>課長</t>
    <phoneticPr fontId="3"/>
  </si>
  <si>
    <t>担当長</t>
    <phoneticPr fontId="3"/>
  </si>
  <si>
    <t>監理者</t>
    <phoneticPr fontId="3"/>
  </si>
  <si>
    <t>平塚市長</t>
    <rPh sb="0" eb="2">
      <t>ヒラツカ</t>
    </rPh>
    <rPh sb="2" eb="4">
      <t>シチョウ</t>
    </rPh>
    <phoneticPr fontId="4"/>
  </si>
  <si>
    <t>現請負代金額</t>
    <phoneticPr fontId="3"/>
  </si>
  <si>
    <t>工期の変更について</t>
    <phoneticPr fontId="15"/>
  </si>
  <si>
    <t>請負代金額の変更について</t>
    <rPh sb="0" eb="2">
      <t>ウケオイ</t>
    </rPh>
    <rPh sb="2" eb="4">
      <t>ダイキン</t>
    </rPh>
    <rPh sb="4" eb="5">
      <t>ガク</t>
    </rPh>
    <phoneticPr fontId="15"/>
  </si>
  <si>
    <t>変更予定　　　請負代金額</t>
    <phoneticPr fontId="3"/>
  </si>
  <si>
    <t>契約年月日</t>
    <rPh sb="2" eb="3">
      <t>ネン</t>
    </rPh>
    <phoneticPr fontId="3"/>
  </si>
  <si>
    <t>工期</t>
    <phoneticPr fontId="3"/>
  </si>
  <si>
    <t>工事場所</t>
    <rPh sb="2" eb="4">
      <t>バショ</t>
    </rPh>
    <phoneticPr fontId="3"/>
  </si>
  <si>
    <t>被災年月日</t>
    <phoneticPr fontId="3"/>
  </si>
  <si>
    <t>被災要因</t>
    <rPh sb="2" eb="4">
      <t>ヨウイン</t>
    </rPh>
    <phoneticPr fontId="3"/>
  </si>
  <si>
    <t xml:space="preserve">損害部分
の状況
</t>
    <phoneticPr fontId="3"/>
  </si>
  <si>
    <t>不可抗力による損害の状況について</t>
    <phoneticPr fontId="15"/>
  </si>
  <si>
    <t>請負代金額</t>
    <phoneticPr fontId="3"/>
  </si>
  <si>
    <t>損害確認
年月日</t>
    <rPh sb="0" eb="2">
      <t>ソンガイ</t>
    </rPh>
    <rPh sb="2" eb="4">
      <t>カクニン</t>
    </rPh>
    <rPh sb="5" eb="8">
      <t>ネンガッピ</t>
    </rPh>
    <phoneticPr fontId="3"/>
  </si>
  <si>
    <t>不可抗力による損害の請求について</t>
    <rPh sb="10" eb="12">
      <t>セイキュウ</t>
    </rPh>
    <phoneticPr fontId="15"/>
  </si>
  <si>
    <t>被害に係る
請求額</t>
    <phoneticPr fontId="3"/>
  </si>
  <si>
    <t>完成年月日</t>
    <rPh sb="0" eb="2">
      <t>カンセイ</t>
    </rPh>
    <phoneticPr fontId="3"/>
  </si>
  <si>
    <t>摘要</t>
    <phoneticPr fontId="3"/>
  </si>
  <si>
    <t>引渡し部分名</t>
    <rPh sb="0" eb="2">
      <t>ヒキワタ</t>
    </rPh>
    <rPh sb="3" eb="5">
      <t>ブブン</t>
    </rPh>
    <rPh sb="5" eb="6">
      <t>メイ</t>
    </rPh>
    <phoneticPr fontId="3"/>
  </si>
  <si>
    <t>請負代金額</t>
    <phoneticPr fontId="3"/>
  </si>
  <si>
    <t xml:space="preserve">同意する
使用範囲
</t>
    <phoneticPr fontId="3"/>
  </si>
  <si>
    <t>指定部分に
係る工期</t>
    <phoneticPr fontId="3"/>
  </si>
  <si>
    <t>指定部分に
係る請負代金額</t>
    <rPh sb="0" eb="2">
      <t>シテイ</t>
    </rPh>
    <rPh sb="2" eb="4">
      <t>ブブン</t>
    </rPh>
    <rPh sb="6" eb="7">
      <t>カカワ</t>
    </rPh>
    <phoneticPr fontId="3"/>
  </si>
  <si>
    <t>指定部分
完成年月日</t>
    <rPh sb="0" eb="2">
      <t>シテイ</t>
    </rPh>
    <rPh sb="2" eb="4">
      <t>ブブン</t>
    </rPh>
    <rPh sb="5" eb="7">
      <t>カンセイ</t>
    </rPh>
    <phoneticPr fontId="3"/>
  </si>
  <si>
    <t>備考</t>
    <rPh sb="0" eb="2">
      <t>ビコウ</t>
    </rPh>
    <phoneticPr fontId="3"/>
  </si>
  <si>
    <t>目　　　　次</t>
    <phoneticPr fontId="3"/>
  </si>
  <si>
    <t>２号様式</t>
    <rPh sb="1" eb="2">
      <t>ゴウ</t>
    </rPh>
    <rPh sb="2" eb="4">
      <t>ヨウシキ</t>
    </rPh>
    <phoneticPr fontId="3"/>
  </si>
  <si>
    <t>７号様式</t>
    <rPh sb="1" eb="2">
      <t>ゴウ</t>
    </rPh>
    <rPh sb="2" eb="4">
      <t>ヨウシキ</t>
    </rPh>
    <phoneticPr fontId="3"/>
  </si>
  <si>
    <t>８号様式</t>
    <rPh sb="1" eb="2">
      <t>ゴウ</t>
    </rPh>
    <rPh sb="2" eb="4">
      <t>ヨウシキ</t>
    </rPh>
    <phoneticPr fontId="3"/>
  </si>
  <si>
    <t>１０号様式</t>
    <rPh sb="2" eb="3">
      <t>ゴウ</t>
    </rPh>
    <rPh sb="3" eb="5">
      <t>ヨウシキ</t>
    </rPh>
    <phoneticPr fontId="3"/>
  </si>
  <si>
    <t>１１号様式</t>
    <rPh sb="2" eb="3">
      <t>ゴウ</t>
    </rPh>
    <rPh sb="3" eb="5">
      <t>ヨウシキ</t>
    </rPh>
    <phoneticPr fontId="3"/>
  </si>
  <si>
    <t>１３号様式</t>
    <rPh sb="2" eb="3">
      <t>ゴウ</t>
    </rPh>
    <rPh sb="3" eb="5">
      <t>ヨウシキ</t>
    </rPh>
    <phoneticPr fontId="3"/>
  </si>
  <si>
    <t>１４号様式</t>
    <rPh sb="2" eb="3">
      <t>ゴウ</t>
    </rPh>
    <rPh sb="3" eb="5">
      <t>ヨウシキ</t>
    </rPh>
    <phoneticPr fontId="3"/>
  </si>
  <si>
    <t>専門技術者実務経験経歴書</t>
    <rPh sb="0" eb="2">
      <t>センモン</t>
    </rPh>
    <rPh sb="2" eb="4">
      <t>ギジュツ</t>
    </rPh>
    <rPh sb="4" eb="5">
      <t>シャ</t>
    </rPh>
    <rPh sb="5" eb="7">
      <t>ジツム</t>
    </rPh>
    <rPh sb="7" eb="9">
      <t>ケイケン</t>
    </rPh>
    <rPh sb="9" eb="12">
      <t>ケイレキショ</t>
    </rPh>
    <phoneticPr fontId="3"/>
  </si>
  <si>
    <t>工事履行報告書</t>
    <rPh sb="0" eb="2">
      <t>コウジ</t>
    </rPh>
    <rPh sb="2" eb="4">
      <t>リコウ</t>
    </rPh>
    <rPh sb="4" eb="7">
      <t>ホウコクショ</t>
    </rPh>
    <phoneticPr fontId="3"/>
  </si>
  <si>
    <t>工事関係者に関する措置決定通知</t>
    <rPh sb="0" eb="2">
      <t>コウジ</t>
    </rPh>
    <rPh sb="2" eb="5">
      <t>カンケイシャ</t>
    </rPh>
    <rPh sb="6" eb="7">
      <t>カン</t>
    </rPh>
    <rPh sb="9" eb="11">
      <t>ソチ</t>
    </rPh>
    <rPh sb="11" eb="13">
      <t>ケッテイ</t>
    </rPh>
    <rPh sb="13" eb="15">
      <t>ツウチ</t>
    </rPh>
    <phoneticPr fontId="3"/>
  </si>
  <si>
    <t>１５号様式</t>
    <rPh sb="2" eb="3">
      <t>ゴウ</t>
    </rPh>
    <rPh sb="3" eb="5">
      <t>ヨウシキ</t>
    </rPh>
    <phoneticPr fontId="3"/>
  </si>
  <si>
    <t>１６号様式</t>
    <rPh sb="2" eb="3">
      <t>ゴウ</t>
    </rPh>
    <rPh sb="3" eb="5">
      <t>ヨウシキ</t>
    </rPh>
    <phoneticPr fontId="3"/>
  </si>
  <si>
    <t>２０号様式</t>
    <rPh sb="2" eb="3">
      <t>ゴウ</t>
    </rPh>
    <rPh sb="3" eb="5">
      <t>ヨウシキ</t>
    </rPh>
    <phoneticPr fontId="3"/>
  </si>
  <si>
    <t>２３号様式</t>
    <rPh sb="2" eb="3">
      <t>ゴウ</t>
    </rPh>
    <rPh sb="3" eb="5">
      <t>ヨウシキ</t>
    </rPh>
    <phoneticPr fontId="3"/>
  </si>
  <si>
    <t>２５号様式</t>
    <rPh sb="2" eb="3">
      <t>ゴウ</t>
    </rPh>
    <rPh sb="3" eb="5">
      <t>ヨウシキ</t>
    </rPh>
    <phoneticPr fontId="3"/>
  </si>
  <si>
    <t>２６号様式</t>
    <rPh sb="2" eb="3">
      <t>ゴウ</t>
    </rPh>
    <rPh sb="3" eb="5">
      <t>ヨウシキ</t>
    </rPh>
    <phoneticPr fontId="3"/>
  </si>
  <si>
    <t>２７号様式</t>
    <rPh sb="2" eb="3">
      <t>ゴウ</t>
    </rPh>
    <rPh sb="3" eb="5">
      <t>ヨウシキ</t>
    </rPh>
    <phoneticPr fontId="3"/>
  </si>
  <si>
    <t>２９号様式</t>
    <rPh sb="2" eb="3">
      <t>ゴウ</t>
    </rPh>
    <rPh sb="3" eb="5">
      <t>ヨウシキ</t>
    </rPh>
    <phoneticPr fontId="3"/>
  </si>
  <si>
    <t>３１号様式</t>
    <rPh sb="2" eb="3">
      <t>ゴウ</t>
    </rPh>
    <rPh sb="3" eb="5">
      <t>ヨウシキ</t>
    </rPh>
    <phoneticPr fontId="3"/>
  </si>
  <si>
    <t>３２号様式</t>
    <rPh sb="2" eb="3">
      <t>ゴウ</t>
    </rPh>
    <rPh sb="3" eb="5">
      <t>ヨウシキ</t>
    </rPh>
    <phoneticPr fontId="3"/>
  </si>
  <si>
    <t>３４号様式</t>
    <rPh sb="2" eb="3">
      <t>ゴウ</t>
    </rPh>
    <rPh sb="3" eb="5">
      <t>ヨウシキ</t>
    </rPh>
    <phoneticPr fontId="3"/>
  </si>
  <si>
    <t>監督員に関する措置請求</t>
    <rPh sb="0" eb="3">
      <t>カントクイン</t>
    </rPh>
    <rPh sb="4" eb="5">
      <t>カン</t>
    </rPh>
    <rPh sb="7" eb="9">
      <t>ソチ</t>
    </rPh>
    <rPh sb="9" eb="11">
      <t>セイキュウ</t>
    </rPh>
    <phoneticPr fontId="3"/>
  </si>
  <si>
    <t>工事材料の工事現場外搬出通知</t>
    <rPh sb="0" eb="2">
      <t>コウジ</t>
    </rPh>
    <rPh sb="2" eb="4">
      <t>ザイリョウ</t>
    </rPh>
    <rPh sb="5" eb="7">
      <t>コウジ</t>
    </rPh>
    <rPh sb="7" eb="9">
      <t>ゲンバ</t>
    </rPh>
    <rPh sb="9" eb="10">
      <t>ガイ</t>
    </rPh>
    <rPh sb="10" eb="12">
      <t>ハンシュツ</t>
    </rPh>
    <rPh sb="12" eb="14">
      <t>ツウチ</t>
    </rPh>
    <phoneticPr fontId="3"/>
  </si>
  <si>
    <t>設計図書との不一致等確認請求通知</t>
    <rPh sb="9" eb="10">
      <t>トウ</t>
    </rPh>
    <rPh sb="14" eb="16">
      <t>ツウチ</t>
    </rPh>
    <phoneticPr fontId="3"/>
  </si>
  <si>
    <t>不可抗力による損害状況通知</t>
    <phoneticPr fontId="3"/>
  </si>
  <si>
    <t>変更協議承諾書</t>
  </si>
  <si>
    <t>完成通知書</t>
    <rPh sb="0" eb="2">
      <t>カンセイ</t>
    </rPh>
    <rPh sb="2" eb="4">
      <t>ツウチ</t>
    </rPh>
    <rPh sb="4" eb="5">
      <t>ショ</t>
    </rPh>
    <phoneticPr fontId="3"/>
  </si>
  <si>
    <t>指定部分完成通知書</t>
    <rPh sb="0" eb="2">
      <t>シテイ</t>
    </rPh>
    <rPh sb="2" eb="4">
      <t>ブブン</t>
    </rPh>
    <rPh sb="4" eb="6">
      <t>カンセイ</t>
    </rPh>
    <rPh sb="6" eb="8">
      <t>ツウチ</t>
    </rPh>
    <rPh sb="8" eb="9">
      <t>ショ</t>
    </rPh>
    <phoneticPr fontId="3"/>
  </si>
  <si>
    <t>不可抗力による損害請求</t>
    <rPh sb="9" eb="11">
      <t>セイキュウ</t>
    </rPh>
    <phoneticPr fontId="3"/>
  </si>
  <si>
    <t>３６号様式</t>
    <rPh sb="2" eb="3">
      <t>ゴウ</t>
    </rPh>
    <rPh sb="3" eb="5">
      <t>ヨウシキ</t>
    </rPh>
    <phoneticPr fontId="3"/>
  </si>
  <si>
    <t>引渡し書</t>
    <rPh sb="0" eb="2">
      <t>ヒキワタ</t>
    </rPh>
    <rPh sb="3" eb="4">
      <t>ショ</t>
    </rPh>
    <phoneticPr fontId="3"/>
  </si>
  <si>
    <t>工事名</t>
    <rPh sb="0" eb="2">
      <t>コウジ</t>
    </rPh>
    <rPh sb="2" eb="3">
      <t>メイ</t>
    </rPh>
    <phoneticPr fontId="3"/>
  </si>
  <si>
    <t>工事場所</t>
    <rPh sb="0" eb="2">
      <t>コウジ</t>
    </rPh>
    <rPh sb="2" eb="4">
      <t>バショ</t>
    </rPh>
    <phoneticPr fontId="3"/>
  </si>
  <si>
    <t>項目</t>
    <rPh sb="0" eb="2">
      <t>コウモク</t>
    </rPh>
    <phoneticPr fontId="3"/>
  </si>
  <si>
    <t>契約日</t>
    <rPh sb="0" eb="2">
      <t>ケイヤク</t>
    </rPh>
    <rPh sb="2" eb="3">
      <t>ヒ</t>
    </rPh>
    <phoneticPr fontId="3"/>
  </si>
  <si>
    <t>受注者所在地</t>
    <rPh sb="0" eb="2">
      <t>ジュチュウ</t>
    </rPh>
    <rPh sb="2" eb="3">
      <t>シャ</t>
    </rPh>
    <rPh sb="3" eb="6">
      <t>ショザイチ</t>
    </rPh>
    <phoneticPr fontId="3"/>
  </si>
  <si>
    <t>受注者商号又は名称</t>
    <rPh sb="0" eb="2">
      <t>ジュチュウ</t>
    </rPh>
    <rPh sb="2" eb="3">
      <t>シャ</t>
    </rPh>
    <phoneticPr fontId="3"/>
  </si>
  <si>
    <t>受注者代表者職氏名</t>
    <rPh sb="0" eb="2">
      <t>ジュチュウ</t>
    </rPh>
    <rPh sb="2" eb="3">
      <t>シャ</t>
    </rPh>
    <phoneticPr fontId="3"/>
  </si>
  <si>
    <t>工期　　自</t>
    <rPh sb="0" eb="2">
      <t>コウキ</t>
    </rPh>
    <rPh sb="4" eb="5">
      <t>ジ</t>
    </rPh>
    <phoneticPr fontId="3"/>
  </si>
  <si>
    <t>工期　　至</t>
    <rPh sb="0" eb="2">
      <t>コウキ</t>
    </rPh>
    <rPh sb="4" eb="5">
      <t>イタル</t>
    </rPh>
    <phoneticPr fontId="3"/>
  </si>
  <si>
    <t>現場代理人氏名</t>
    <rPh sb="0" eb="2">
      <t>ゲンバ</t>
    </rPh>
    <rPh sb="2" eb="5">
      <t>ダイリニン</t>
    </rPh>
    <rPh sb="5" eb="7">
      <t>シメイ</t>
    </rPh>
    <phoneticPr fontId="3"/>
  </si>
  <si>
    <t>主任（監理）技術者氏名</t>
    <rPh sb="0" eb="2">
      <t>シュニン</t>
    </rPh>
    <rPh sb="3" eb="5">
      <t>カンリ</t>
    </rPh>
    <rPh sb="6" eb="9">
      <t>ギジュツシャ</t>
    </rPh>
    <rPh sb="9" eb="11">
      <t>シメイ</t>
    </rPh>
    <phoneticPr fontId="3"/>
  </si>
  <si>
    <t>発注者氏名</t>
    <rPh sb="0" eb="3">
      <t>ハッチュウシャ</t>
    </rPh>
    <rPh sb="3" eb="5">
      <t>シメイ</t>
    </rPh>
    <phoneticPr fontId="3"/>
  </si>
  <si>
    <t>（提出先）</t>
    <rPh sb="1" eb="2">
      <t>ツツミ</t>
    </rPh>
    <rPh sb="2" eb="3">
      <t>デ</t>
    </rPh>
    <rPh sb="3" eb="4">
      <t>サキ</t>
    </rPh>
    <phoneticPr fontId="4"/>
  </si>
  <si>
    <t>（提出日）</t>
    <rPh sb="3" eb="4">
      <t>ヒ</t>
    </rPh>
    <phoneticPr fontId="3"/>
  </si>
  <si>
    <t>専門技術者氏名</t>
    <rPh sb="0" eb="2">
      <t>センモン</t>
    </rPh>
    <rPh sb="2" eb="4">
      <t>ギジュツ</t>
    </rPh>
    <rPh sb="4" eb="5">
      <t>シャ</t>
    </rPh>
    <rPh sb="5" eb="7">
      <t>シメイ</t>
    </rPh>
    <phoneticPr fontId="3"/>
  </si>
  <si>
    <t>○○○○工事</t>
    <rPh sb="4" eb="6">
      <t>コウジ</t>
    </rPh>
    <phoneticPr fontId="3"/>
  </si>
  <si>
    <t>平塚市○○地内</t>
    <rPh sb="0" eb="3">
      <t>ヒラツカシ</t>
    </rPh>
    <rPh sb="5" eb="6">
      <t>チ</t>
    </rPh>
    <rPh sb="6" eb="7">
      <t>ナイ</t>
    </rPh>
    <phoneticPr fontId="3"/>
  </si>
  <si>
    <t>平塚市○○番地○○</t>
    <rPh sb="0" eb="3">
      <t>ヒラツカシ</t>
    </rPh>
    <rPh sb="5" eb="7">
      <t>バンチ</t>
    </rPh>
    <phoneticPr fontId="3"/>
  </si>
  <si>
    <t>○△□×株式会社</t>
    <rPh sb="4" eb="6">
      <t>カブシキ</t>
    </rPh>
    <rPh sb="6" eb="8">
      <t>カイシャ</t>
    </rPh>
    <phoneticPr fontId="3"/>
  </si>
  <si>
    <t>代表取締役　○△　□×</t>
    <rPh sb="0" eb="2">
      <t>ダイヒョウ</t>
    </rPh>
    <rPh sb="2" eb="4">
      <t>トリシマリ</t>
    </rPh>
    <rPh sb="4" eb="5">
      <t>ヤク</t>
    </rPh>
    <phoneticPr fontId="3"/>
  </si>
  <si>
    <t>その他官公庁</t>
    <phoneticPr fontId="3"/>
  </si>
  <si>
    <t>平塚市発注工事</t>
    <phoneticPr fontId="3"/>
  </si>
  <si>
    <t xml:space="preserve"> 有</t>
    <phoneticPr fontId="3"/>
  </si>
  <si>
    <t>無</t>
    <phoneticPr fontId="3"/>
  </si>
  <si>
    <t>無</t>
    <phoneticPr fontId="3"/>
  </si>
  <si>
    <t>（税込額）</t>
    <phoneticPr fontId="3"/>
  </si>
  <si>
    <t>３７号様式</t>
    <rPh sb="2" eb="3">
      <t>ゴウ</t>
    </rPh>
    <rPh sb="3" eb="5">
      <t>ヨウシキ</t>
    </rPh>
    <phoneticPr fontId="3"/>
  </si>
  <si>
    <t>（第1条関係）</t>
    <rPh sb="1" eb="2">
      <t>ダイ</t>
    </rPh>
    <rPh sb="3" eb="4">
      <t>ジョウ</t>
    </rPh>
    <rPh sb="4" eb="6">
      <t>カンケイ</t>
    </rPh>
    <phoneticPr fontId="3"/>
  </si>
  <si>
    <t>（第3条関係）</t>
    <rPh sb="1" eb="2">
      <t>ダイ</t>
    </rPh>
    <rPh sb="3" eb="4">
      <t>ジョウ</t>
    </rPh>
    <rPh sb="4" eb="6">
      <t>カンケイ</t>
    </rPh>
    <phoneticPr fontId="3"/>
  </si>
  <si>
    <t>（第10条関係）</t>
    <rPh sb="1" eb="2">
      <t>ダイ</t>
    </rPh>
    <rPh sb="4" eb="5">
      <t>ジョウ</t>
    </rPh>
    <rPh sb="5" eb="7">
      <t>カンケイ</t>
    </rPh>
    <phoneticPr fontId="3"/>
  </si>
  <si>
    <t>（第11条関係）</t>
    <rPh sb="1" eb="2">
      <t>ダイ</t>
    </rPh>
    <rPh sb="4" eb="5">
      <t>ジョウ</t>
    </rPh>
    <rPh sb="5" eb="7">
      <t>カンケイ</t>
    </rPh>
    <phoneticPr fontId="3"/>
  </si>
  <si>
    <t>（第12条関係）</t>
    <rPh sb="1" eb="2">
      <t>ダイ</t>
    </rPh>
    <rPh sb="4" eb="5">
      <t>ジョウ</t>
    </rPh>
    <rPh sb="5" eb="7">
      <t>カンケイ</t>
    </rPh>
    <phoneticPr fontId="3"/>
  </si>
  <si>
    <t>（第13条関係）</t>
    <rPh sb="1" eb="2">
      <t>ダイ</t>
    </rPh>
    <rPh sb="4" eb="5">
      <t>ジョウ</t>
    </rPh>
    <rPh sb="5" eb="7">
      <t>カンケイ</t>
    </rPh>
    <phoneticPr fontId="3"/>
  </si>
  <si>
    <t>（第15条関係）</t>
    <rPh sb="1" eb="2">
      <t>ダイ</t>
    </rPh>
    <rPh sb="4" eb="5">
      <t>ジョウ</t>
    </rPh>
    <rPh sb="5" eb="7">
      <t>カンケイ</t>
    </rPh>
    <phoneticPr fontId="3"/>
  </si>
  <si>
    <t>（第18条関係）</t>
    <rPh sb="1" eb="2">
      <t>ダイ</t>
    </rPh>
    <rPh sb="4" eb="5">
      <t>ジョウ</t>
    </rPh>
    <rPh sb="5" eb="7">
      <t>カンケイ</t>
    </rPh>
    <phoneticPr fontId="3"/>
  </si>
  <si>
    <t>（第23条関係）</t>
    <rPh sb="1" eb="2">
      <t>ダイ</t>
    </rPh>
    <rPh sb="4" eb="5">
      <t>ジョウ</t>
    </rPh>
    <rPh sb="5" eb="7">
      <t>カンケイ</t>
    </rPh>
    <phoneticPr fontId="3"/>
  </si>
  <si>
    <t>（第25条関係）</t>
    <rPh sb="1" eb="2">
      <t>ダイ</t>
    </rPh>
    <rPh sb="4" eb="5">
      <t>ジョウ</t>
    </rPh>
    <rPh sb="5" eb="7">
      <t>カンケイ</t>
    </rPh>
    <phoneticPr fontId="3"/>
  </si>
  <si>
    <t>（第29条関係）</t>
    <rPh sb="1" eb="2">
      <t>ダイ</t>
    </rPh>
    <rPh sb="4" eb="5">
      <t>ジョウ</t>
    </rPh>
    <rPh sb="5" eb="7">
      <t>カンケイ</t>
    </rPh>
    <phoneticPr fontId="3"/>
  </si>
  <si>
    <t>（第31条関係）</t>
    <rPh sb="1" eb="2">
      <t>ダイ</t>
    </rPh>
    <rPh sb="4" eb="5">
      <t>ジョウ</t>
    </rPh>
    <rPh sb="5" eb="7">
      <t>カンケイ</t>
    </rPh>
    <phoneticPr fontId="3"/>
  </si>
  <si>
    <t>（第38条関係）</t>
    <rPh sb="1" eb="2">
      <t>ダイ</t>
    </rPh>
    <rPh sb="4" eb="5">
      <t>ジョウ</t>
    </rPh>
    <rPh sb="5" eb="7">
      <t>カンケイ</t>
    </rPh>
    <phoneticPr fontId="3"/>
  </si>
  <si>
    <t>（第33条関係）</t>
    <rPh sb="1" eb="2">
      <t>ダイ</t>
    </rPh>
    <rPh sb="4" eb="5">
      <t>ジョウ</t>
    </rPh>
    <rPh sb="5" eb="7">
      <t>カンケイ</t>
    </rPh>
    <phoneticPr fontId="3"/>
  </si>
  <si>
    <t>工事概要</t>
    <rPh sb="0" eb="2">
      <t>コウジ</t>
    </rPh>
    <rPh sb="2" eb="4">
      <t>ガイヨウ</t>
    </rPh>
    <phoneticPr fontId="3"/>
  </si>
  <si>
    <t>****************************</t>
    <phoneticPr fontId="3"/>
  </si>
  <si>
    <t>大工工事</t>
    <phoneticPr fontId="3"/>
  </si>
  <si>
    <t>左官工事</t>
    <phoneticPr fontId="3"/>
  </si>
  <si>
    <t>とび・土工工事</t>
    <phoneticPr fontId="3"/>
  </si>
  <si>
    <t>石工事</t>
    <phoneticPr fontId="3"/>
  </si>
  <si>
    <t>屋根工事</t>
    <phoneticPr fontId="3"/>
  </si>
  <si>
    <t>電気工事</t>
    <phoneticPr fontId="3"/>
  </si>
  <si>
    <t>管工事</t>
    <phoneticPr fontId="3"/>
  </si>
  <si>
    <t>ﾀｲﾙ･ﾚﾝｶﾞ･ﾌﾞﾛｯｸ工事</t>
    <phoneticPr fontId="3"/>
  </si>
  <si>
    <t>鋼構造物工事</t>
    <phoneticPr fontId="3"/>
  </si>
  <si>
    <t>鉄筋工事</t>
    <phoneticPr fontId="3"/>
  </si>
  <si>
    <t>ほ装工事</t>
    <phoneticPr fontId="3"/>
  </si>
  <si>
    <t>しゅんせつ工事</t>
    <phoneticPr fontId="3"/>
  </si>
  <si>
    <t>板金工事</t>
    <phoneticPr fontId="3"/>
  </si>
  <si>
    <t>ガラス工事</t>
    <phoneticPr fontId="3"/>
  </si>
  <si>
    <t>塗装工事</t>
    <phoneticPr fontId="3"/>
  </si>
  <si>
    <t>防水工事</t>
    <phoneticPr fontId="3"/>
  </si>
  <si>
    <t>内装仕上工事</t>
    <phoneticPr fontId="3"/>
  </si>
  <si>
    <t>機械器具設備工事</t>
    <phoneticPr fontId="3"/>
  </si>
  <si>
    <t>熱絶縁工事</t>
    <phoneticPr fontId="3"/>
  </si>
  <si>
    <t>電気通信工事</t>
    <phoneticPr fontId="3"/>
  </si>
  <si>
    <t>造園工事</t>
    <phoneticPr fontId="3"/>
  </si>
  <si>
    <t>さく井工事</t>
    <phoneticPr fontId="3"/>
  </si>
  <si>
    <t>建具工事</t>
    <phoneticPr fontId="3"/>
  </si>
  <si>
    <t>水道施設工事</t>
    <phoneticPr fontId="3"/>
  </si>
  <si>
    <t>消防施設工事</t>
    <phoneticPr fontId="3"/>
  </si>
  <si>
    <t>清掃施設工事</t>
    <phoneticPr fontId="3"/>
  </si>
  <si>
    <t>現場代理人</t>
    <rPh sb="0" eb="2">
      <t>ゲンバ</t>
    </rPh>
    <rPh sb="2" eb="5">
      <t>ダイリニン</t>
    </rPh>
    <phoneticPr fontId="3"/>
  </si>
  <si>
    <t>の</t>
    <phoneticPr fontId="3"/>
  </si>
  <si>
    <t>完成
予定日</t>
    <rPh sb="0" eb="2">
      <t>カンセイ</t>
    </rPh>
    <rPh sb="3" eb="5">
      <t>ヨテイ</t>
    </rPh>
    <rPh sb="5" eb="6">
      <t>ヒ</t>
    </rPh>
    <phoneticPr fontId="4"/>
  </si>
  <si>
    <t>着手
予定日</t>
    <rPh sb="0" eb="2">
      <t>チャクシュ</t>
    </rPh>
    <rPh sb="3" eb="5">
      <t>ヨテイ</t>
    </rPh>
    <rPh sb="5" eb="6">
      <t>ヒ</t>
    </rPh>
    <phoneticPr fontId="3"/>
  </si>
  <si>
    <t>当初</t>
    <rPh sb="0" eb="2">
      <t>トウショ</t>
    </rPh>
    <phoneticPr fontId="3"/>
  </si>
  <si>
    <t>変更</t>
    <rPh sb="0" eb="2">
      <t>ヘンコウ</t>
    </rPh>
    <phoneticPr fontId="3"/>
  </si>
  <si>
    <t>変更後工事概要</t>
    <rPh sb="0" eb="2">
      <t>ヘンコウ</t>
    </rPh>
    <rPh sb="2" eb="3">
      <t>ゴ</t>
    </rPh>
    <rPh sb="3" eb="5">
      <t>コウジ</t>
    </rPh>
    <rPh sb="5" eb="7">
      <t>ガイヨウ</t>
    </rPh>
    <phoneticPr fontId="3"/>
  </si>
  <si>
    <t>項目</t>
  </si>
  <si>
    <t>入力欄（契約変更関係）</t>
    <rPh sb="4" eb="6">
      <t>ケイヤク</t>
    </rPh>
    <rPh sb="6" eb="8">
      <t>ヘンコウ</t>
    </rPh>
    <rPh sb="8" eb="10">
      <t>カンケイ</t>
    </rPh>
    <phoneticPr fontId="3"/>
  </si>
  <si>
    <t>変更予定請負代金額は「各項目入力表」で入力します。</t>
    <phoneticPr fontId="3"/>
  </si>
  <si>
    <t>⇐提出日を必ず入力のこと。</t>
    <rPh sb="1" eb="3">
      <t>テイシュツ</t>
    </rPh>
    <rPh sb="3" eb="4">
      <t>ビ</t>
    </rPh>
    <rPh sb="5" eb="6">
      <t>カナラ</t>
    </rPh>
    <rPh sb="7" eb="9">
      <t>ニュウリョク</t>
    </rPh>
    <phoneticPr fontId="3"/>
  </si>
  <si>
    <t>工事打合せ簿</t>
    <phoneticPr fontId="3"/>
  </si>
  <si>
    <t>担当長</t>
    <rPh sb="0" eb="2">
      <t>タントウ</t>
    </rPh>
    <rPh sb="2" eb="3">
      <t>チョウ</t>
    </rPh>
    <phoneticPr fontId="3"/>
  </si>
  <si>
    <t>課長</t>
    <rPh sb="0" eb="2">
      <t>カチョウ</t>
    </rPh>
    <phoneticPr fontId="3"/>
  </si>
  <si>
    <t>材　料　検　査 （ 確　認 ）書</t>
    <rPh sb="0" eb="1">
      <t>ザイ</t>
    </rPh>
    <rPh sb="2" eb="3">
      <t>リョウ</t>
    </rPh>
    <rPh sb="4" eb="5">
      <t>ケン</t>
    </rPh>
    <rPh sb="6" eb="7">
      <t>サ</t>
    </rPh>
    <rPh sb="10" eb="11">
      <t>アキラ</t>
    </rPh>
    <rPh sb="12" eb="13">
      <t>シノブ</t>
    </rPh>
    <rPh sb="15" eb="16">
      <t>ショ</t>
    </rPh>
    <phoneticPr fontId="15"/>
  </si>
  <si>
    <t xml:space="preserve"> </t>
    <phoneticPr fontId="15"/>
  </si>
  <si>
    <t>（宛  先）</t>
    <phoneticPr fontId="3"/>
  </si>
  <si>
    <t>　</t>
    <phoneticPr fontId="15"/>
  </si>
  <si>
    <t>〔材料検査（確認）書〕</t>
    <rPh sb="9" eb="10">
      <t>ショ</t>
    </rPh>
    <phoneticPr fontId="15"/>
  </si>
  <si>
    <t>現認</t>
    <rPh sb="0" eb="2">
      <t>ゲンニン</t>
    </rPh>
    <phoneticPr fontId="3"/>
  </si>
  <si>
    <t>写真確認</t>
    <rPh sb="0" eb="2">
      <t>シャシン</t>
    </rPh>
    <rPh sb="2" eb="4">
      <t>カクニン</t>
    </rPh>
    <phoneticPr fontId="3"/>
  </si>
  <si>
    <t>現場代理人</t>
    <phoneticPr fontId="15"/>
  </si>
  <si>
    <t>主任（監理）
技術者</t>
    <rPh sb="0" eb="2">
      <t>シュニン</t>
    </rPh>
    <rPh sb="3" eb="5">
      <t>カンリ</t>
    </rPh>
    <rPh sb="7" eb="10">
      <t>ギジュツシャ</t>
    </rPh>
    <phoneticPr fontId="15"/>
  </si>
  <si>
    <t>主任（担当）監督員</t>
    <rPh sb="0" eb="2">
      <t>シュニン</t>
    </rPh>
    <rPh sb="3" eb="5">
      <t>タントウ</t>
    </rPh>
    <rPh sb="6" eb="9">
      <t>カントクイン</t>
    </rPh>
    <phoneticPr fontId="3"/>
  </si>
  <si>
    <t>契約日</t>
    <rPh sb="0" eb="2">
      <t>ケイヤク</t>
    </rPh>
    <rPh sb="2" eb="3">
      <t>ヒ</t>
    </rPh>
    <phoneticPr fontId="4"/>
  </si>
  <si>
    <t>契約金額
（税込）</t>
    <rPh sb="0" eb="2">
      <t>ケイヤク</t>
    </rPh>
    <rPh sb="2" eb="4">
      <t>キンガク</t>
    </rPh>
    <rPh sb="6" eb="8">
      <t>ゼイコミ</t>
    </rPh>
    <phoneticPr fontId="4"/>
  </si>
  <si>
    <t>～</t>
    <phoneticPr fontId="4"/>
  </si>
  <si>
    <t>印</t>
    <phoneticPr fontId="3"/>
  </si>
  <si>
    <t xml:space="preserve">工程（月又は日数） </t>
    <rPh sb="0" eb="2">
      <t>コウテイ</t>
    </rPh>
    <rPh sb="3" eb="4">
      <t>ツキ</t>
    </rPh>
    <rPh sb="4" eb="5">
      <t>マタ</t>
    </rPh>
    <rPh sb="6" eb="8">
      <t>ニッスウ</t>
    </rPh>
    <phoneticPr fontId="4"/>
  </si>
  <si>
    <t>　</t>
    <phoneticPr fontId="4"/>
  </si>
  <si>
    <t xml:space="preserve"> 業務種別</t>
    <rPh sb="1" eb="2">
      <t>ギョウ</t>
    </rPh>
    <rPh sb="2" eb="3">
      <t>ム</t>
    </rPh>
    <rPh sb="4" eb="5">
      <t>ベツ</t>
    </rPh>
    <phoneticPr fontId="3"/>
  </si>
  <si>
    <t>30</t>
    <phoneticPr fontId="3"/>
  </si>
  <si>
    <t>《受注者保管用》</t>
    <rPh sb="1" eb="3">
      <t>ジュチュウ</t>
    </rPh>
    <rPh sb="3" eb="4">
      <t>シャ</t>
    </rPh>
    <rPh sb="4" eb="7">
      <t>ホカンヨウ</t>
    </rPh>
    <phoneticPr fontId="3"/>
  </si>
  <si>
    <t>（</t>
    <phoneticPr fontId="3"/>
  </si>
  <si>
    <t>）</t>
    <phoneticPr fontId="3"/>
  </si>
  <si>
    <t>図形は上の表からコピーして同じ位置に貼り付けてください。</t>
    <rPh sb="0" eb="2">
      <t>ズケイ</t>
    </rPh>
    <rPh sb="3" eb="4">
      <t>ウエ</t>
    </rPh>
    <rPh sb="5" eb="6">
      <t>ヒョウ</t>
    </rPh>
    <phoneticPr fontId="3"/>
  </si>
  <si>
    <t>《発注者保管用》</t>
    <rPh sb="1" eb="4">
      <t>ハッチュウシャ</t>
    </rPh>
    <rPh sb="3" eb="4">
      <t>シャ</t>
    </rPh>
    <rPh sb="4" eb="7">
      <t>ホカンヨウ</t>
    </rPh>
    <phoneticPr fontId="3"/>
  </si>
  <si>
    <t>主任監督員</t>
    <rPh sb="2" eb="4">
      <t>カントク</t>
    </rPh>
    <phoneticPr fontId="3"/>
  </si>
  <si>
    <t>工事工程表</t>
    <rPh sb="0" eb="2">
      <t>コウジ</t>
    </rPh>
    <phoneticPr fontId="3"/>
  </si>
  <si>
    <t>　次の工事について、工事請負契約約款第３条の規定により、工程表を提出します。</t>
    <phoneticPr fontId="4"/>
  </si>
  <si>
    <t>現地調査、設計図書の照査</t>
    <rPh sb="0" eb="2">
      <t>ゲンチ</t>
    </rPh>
    <rPh sb="2" eb="4">
      <t>チョウサ</t>
    </rPh>
    <rPh sb="5" eb="7">
      <t>セッケイ</t>
    </rPh>
    <rPh sb="7" eb="9">
      <t>トショ</t>
    </rPh>
    <rPh sb="10" eb="12">
      <t>ショウサ</t>
    </rPh>
    <phoneticPr fontId="3"/>
  </si>
  <si>
    <t>総括（主任）監督員完成確認</t>
    <phoneticPr fontId="3"/>
  </si>
  <si>
    <t>完成検査・引渡し</t>
    <rPh sb="0" eb="2">
      <t>カンセイ</t>
    </rPh>
    <rPh sb="2" eb="4">
      <t>ケンサ</t>
    </rPh>
    <rPh sb="5" eb="7">
      <t>ヒキワタ</t>
    </rPh>
    <phoneticPr fontId="3"/>
  </si>
  <si>
    <t xml:space="preserve"> 工事種別</t>
    <rPh sb="1" eb="3">
      <t>コウジ</t>
    </rPh>
    <rPh sb="4" eb="5">
      <t>ベツ</t>
    </rPh>
    <phoneticPr fontId="3"/>
  </si>
  <si>
    <t>工程等打合せ</t>
    <rPh sb="0" eb="2">
      <t>コウテイ</t>
    </rPh>
    <rPh sb="2" eb="3">
      <t>トウ</t>
    </rPh>
    <rPh sb="3" eb="5">
      <t>ウチアワ</t>
    </rPh>
    <phoneticPr fontId="3"/>
  </si>
  <si>
    <t>⇐日付</t>
  </si>
  <si>
    <t>監理者</t>
    <phoneticPr fontId="3"/>
  </si>
  <si>
    <t>担当監督員</t>
    <phoneticPr fontId="3"/>
  </si>
  <si>
    <t>主任監督員</t>
    <phoneticPr fontId="3"/>
  </si>
  <si>
    <t>措置決定事項</t>
    <phoneticPr fontId="3"/>
  </si>
  <si>
    <t>工事名</t>
    <phoneticPr fontId="3"/>
  </si>
  <si>
    <t>自</t>
    <phoneticPr fontId="3"/>
  </si>
  <si>
    <t>至</t>
    <phoneticPr fontId="3"/>
  </si>
  <si>
    <t>付けで請求のありました標記のことについて、次のとおり措置</t>
    <phoneticPr fontId="3"/>
  </si>
  <si>
    <t>工事関係者に関する措置決定について</t>
    <rPh sb="0" eb="2">
      <t>コウジ</t>
    </rPh>
    <rPh sb="2" eb="5">
      <t>カンケイシャ</t>
    </rPh>
    <rPh sb="6" eb="7">
      <t>カン</t>
    </rPh>
    <rPh sb="9" eb="11">
      <t>ソチ</t>
    </rPh>
    <rPh sb="11" eb="13">
      <t>ケッテイ</t>
    </rPh>
    <phoneticPr fontId="15"/>
  </si>
  <si>
    <t>印</t>
    <rPh sb="0" eb="1">
      <t>イン</t>
    </rPh>
    <phoneticPr fontId="3"/>
  </si>
  <si>
    <t>ロ</t>
    <phoneticPr fontId="3"/>
  </si>
  <si>
    <t>土木一式工事</t>
    <rPh sb="2" eb="4">
      <t>イッシキ</t>
    </rPh>
    <phoneticPr fontId="3"/>
  </si>
  <si>
    <t>建築一式工事</t>
    <rPh sb="2" eb="4">
      <t>イッシキ</t>
    </rPh>
    <phoneticPr fontId="3"/>
  </si>
  <si>
    <t>ロ</t>
    <phoneticPr fontId="3"/>
  </si>
  <si>
    <t>主任技術者実務経験経歴書</t>
    <rPh sb="0" eb="2">
      <t>シュニン</t>
    </rPh>
    <rPh sb="2" eb="4">
      <t>ギジュツ</t>
    </rPh>
    <rPh sb="4" eb="5">
      <t>シャ</t>
    </rPh>
    <rPh sb="5" eb="7">
      <t>ジツム</t>
    </rPh>
    <rPh sb="7" eb="9">
      <t>ケイケン</t>
    </rPh>
    <rPh sb="9" eb="12">
      <t>ケイレキショ</t>
    </rPh>
    <phoneticPr fontId="3"/>
  </si>
  <si>
    <t xml:space="preserve">工事現場外へ搬出する工事材料の品名、規格、数量
</t>
    <phoneticPr fontId="3"/>
  </si>
  <si>
    <t>搬出先</t>
    <phoneticPr fontId="3"/>
  </si>
  <si>
    <t>搬出時期</t>
    <phoneticPr fontId="3"/>
  </si>
  <si>
    <t>工事名</t>
    <phoneticPr fontId="3"/>
  </si>
  <si>
    <t>搬出理由</t>
    <phoneticPr fontId="3"/>
  </si>
  <si>
    <t>無し</t>
    <rPh sb="0" eb="1">
      <t>ナ</t>
    </rPh>
    <phoneticPr fontId="3"/>
  </si>
  <si>
    <t>ここまでの契約金額の変更⇒</t>
    <rPh sb="5" eb="7">
      <t>ケイヤク</t>
    </rPh>
    <rPh sb="7" eb="9">
      <t>キンガク</t>
    </rPh>
    <rPh sb="10" eb="12">
      <t>ヘンコウ</t>
    </rPh>
    <phoneticPr fontId="3"/>
  </si>
  <si>
    <t>ここまでの契約工期の変更⇒</t>
    <rPh sb="5" eb="7">
      <t>ケイヤク</t>
    </rPh>
    <rPh sb="7" eb="9">
      <t>コウキ</t>
    </rPh>
    <rPh sb="10" eb="12">
      <t>ヘンコウ</t>
    </rPh>
    <phoneticPr fontId="3"/>
  </si>
  <si>
    <t>　</t>
    <phoneticPr fontId="4"/>
  </si>
  <si>
    <t>工事監理者</t>
    <rPh sb="0" eb="2">
      <t>コウジ</t>
    </rPh>
    <rPh sb="2" eb="4">
      <t>カンリ</t>
    </rPh>
    <rPh sb="4" eb="5">
      <t>シャ</t>
    </rPh>
    <phoneticPr fontId="3"/>
  </si>
  <si>
    <t>担当監督員</t>
    <phoneticPr fontId="3"/>
  </si>
  <si>
    <t>主任監督員</t>
    <phoneticPr fontId="3"/>
  </si>
  <si>
    <t>総括監督員</t>
    <phoneticPr fontId="3"/>
  </si>
  <si>
    <t>課長</t>
    <phoneticPr fontId="3"/>
  </si>
  <si>
    <t>無し</t>
    <rPh sb="0" eb="1">
      <t>ナ</t>
    </rPh>
    <phoneticPr fontId="3"/>
  </si>
  <si>
    <t>契約変更されていないか必ず確認のこと。</t>
    <rPh sb="0" eb="2">
      <t>ケイヤク</t>
    </rPh>
    <rPh sb="2" eb="4">
      <t>ヘンコウ</t>
    </rPh>
    <rPh sb="11" eb="12">
      <t>カナラ</t>
    </rPh>
    <rPh sb="13" eb="15">
      <t>カクニン</t>
    </rPh>
    <phoneticPr fontId="3"/>
  </si>
  <si>
    <t>契約変更されていないか
必ず確認のこと。</t>
    <rPh sb="0" eb="2">
      <t>ケイヤク</t>
    </rPh>
    <rPh sb="2" eb="4">
      <t>ヘンコウ</t>
    </rPh>
    <rPh sb="12" eb="13">
      <t>カナラ</t>
    </rPh>
    <rPh sb="14" eb="16">
      <t>カクニン</t>
    </rPh>
    <phoneticPr fontId="3"/>
  </si>
  <si>
    <t>契約工期の変更⇒</t>
    <rPh sb="0" eb="2">
      <t>ケイヤク</t>
    </rPh>
    <rPh sb="2" eb="4">
      <t>コウキ</t>
    </rPh>
    <rPh sb="5" eb="7">
      <t>ヘンコウ</t>
    </rPh>
    <phoneticPr fontId="3"/>
  </si>
  <si>
    <t>（宛先）</t>
    <phoneticPr fontId="3"/>
  </si>
  <si>
    <t>以前に契約変更されていないか必ず確認のこと。</t>
    <rPh sb="0" eb="2">
      <t>イゼン</t>
    </rPh>
    <rPh sb="3" eb="5">
      <t>ケイヤク</t>
    </rPh>
    <rPh sb="5" eb="7">
      <t>ヘンコウ</t>
    </rPh>
    <rPh sb="14" eb="15">
      <t>カナラ</t>
    </rPh>
    <rPh sb="16" eb="18">
      <t>カクニン</t>
    </rPh>
    <phoneticPr fontId="3"/>
  </si>
  <si>
    <t>工期の変更に係る協議について、</t>
    <rPh sb="0" eb="1">
      <t>コウ</t>
    </rPh>
    <rPh sb="1" eb="2">
      <t>キ</t>
    </rPh>
    <phoneticPr fontId="3"/>
  </si>
  <si>
    <t>工期及び請負代金額の変更に係る協議について、</t>
    <rPh sb="2" eb="3">
      <t>オヨ</t>
    </rPh>
    <rPh sb="4" eb="6">
      <t>ウケオイ</t>
    </rPh>
    <rPh sb="6" eb="8">
      <t>ダイキン</t>
    </rPh>
    <rPh sb="8" eb="9">
      <t>ガク</t>
    </rPh>
    <phoneticPr fontId="3"/>
  </si>
  <si>
    <t>（宛先）</t>
    <phoneticPr fontId="3"/>
  </si>
  <si>
    <t>主任監督員</t>
    <phoneticPr fontId="3"/>
  </si>
  <si>
    <t>総括監督員が設置されていない場合は主任監督員を選択する。</t>
    <phoneticPr fontId="3"/>
  </si>
  <si>
    <t>⇐日付</t>
    <rPh sb="1" eb="3">
      <t>ヒヅケ</t>
    </rPh>
    <phoneticPr fontId="3"/>
  </si>
  <si>
    <t>総括監督員</t>
    <phoneticPr fontId="3"/>
  </si>
  <si>
    <t>工期延長理由</t>
    <rPh sb="0" eb="2">
      <t>コウキ</t>
    </rPh>
    <rPh sb="2" eb="4">
      <t>エンチョウ</t>
    </rPh>
    <rPh sb="4" eb="6">
      <t>リユウ</t>
    </rPh>
    <phoneticPr fontId="3"/>
  </si>
  <si>
    <t>案件番号</t>
  </si>
  <si>
    <t>案件番号</t>
    <rPh sb="0" eb="1">
      <t>アン</t>
    </rPh>
    <rPh sb="1" eb="2">
      <t>ケン</t>
    </rPh>
    <rPh sb="2" eb="4">
      <t>バンゴウ</t>
    </rPh>
    <phoneticPr fontId="3"/>
  </si>
  <si>
    <t>案件番号</t>
    <phoneticPr fontId="3"/>
  </si>
  <si>
    <t>処理・回答</t>
    <rPh sb="0" eb="2">
      <t>ショリ</t>
    </rPh>
    <phoneticPr fontId="4"/>
  </si>
  <si>
    <t>変更契約日（１回目）</t>
    <rPh sb="0" eb="2">
      <t>ヘンコウ</t>
    </rPh>
    <rPh sb="2" eb="4">
      <t>ケイヤク</t>
    </rPh>
    <rPh sb="4" eb="5">
      <t>ヒ</t>
    </rPh>
    <rPh sb="7" eb="9">
      <t>カイメ</t>
    </rPh>
    <phoneticPr fontId="3"/>
  </si>
  <si>
    <t>変更契約日（２回目）</t>
    <rPh sb="0" eb="2">
      <t>ヘンコウ</t>
    </rPh>
    <rPh sb="2" eb="4">
      <t>ケイヤク</t>
    </rPh>
    <rPh sb="4" eb="5">
      <t>ヒ</t>
    </rPh>
    <rPh sb="7" eb="9">
      <t>カイメ</t>
    </rPh>
    <phoneticPr fontId="3"/>
  </si>
  <si>
    <t>変更後工期　至
（１回目）</t>
    <rPh sb="0" eb="2">
      <t>ヘンコウ</t>
    </rPh>
    <rPh sb="2" eb="3">
      <t>ゴ</t>
    </rPh>
    <rPh sb="3" eb="5">
      <t>コウキ</t>
    </rPh>
    <rPh sb="6" eb="7">
      <t>イタル</t>
    </rPh>
    <rPh sb="10" eb="12">
      <t>カイメ</t>
    </rPh>
    <phoneticPr fontId="3"/>
  </si>
  <si>
    <t>変更後工期　至
（２回目）</t>
    <rPh sb="0" eb="2">
      <t>ヘンコウ</t>
    </rPh>
    <rPh sb="2" eb="3">
      <t>ゴ</t>
    </rPh>
    <rPh sb="3" eb="5">
      <t>コウキ</t>
    </rPh>
    <rPh sb="6" eb="7">
      <t>イタル</t>
    </rPh>
    <rPh sb="10" eb="12">
      <t>カイメ</t>
    </rPh>
    <phoneticPr fontId="3"/>
  </si>
  <si>
    <t>変更後請負代金額
（１回目・予定）</t>
    <rPh sb="0" eb="2">
      <t>ヘンコウ</t>
    </rPh>
    <rPh sb="2" eb="3">
      <t>ゴ</t>
    </rPh>
    <rPh sb="3" eb="5">
      <t>ウケオイ</t>
    </rPh>
    <rPh sb="5" eb="7">
      <t>ダイキン</t>
    </rPh>
    <rPh sb="7" eb="8">
      <t>ガク</t>
    </rPh>
    <rPh sb="11" eb="13">
      <t>カイメ</t>
    </rPh>
    <rPh sb="14" eb="16">
      <t>ヨテイ</t>
    </rPh>
    <phoneticPr fontId="3"/>
  </si>
  <si>
    <t>変更後請負代金額
（２回目・予定）</t>
    <rPh sb="0" eb="2">
      <t>ヘンコウ</t>
    </rPh>
    <rPh sb="2" eb="3">
      <t>ゴ</t>
    </rPh>
    <rPh sb="3" eb="5">
      <t>ウケオイ</t>
    </rPh>
    <rPh sb="5" eb="7">
      <t>ダイキン</t>
    </rPh>
    <rPh sb="7" eb="8">
      <t>ガク</t>
    </rPh>
    <rPh sb="11" eb="13">
      <t>カイメ</t>
    </rPh>
    <rPh sb="14" eb="16">
      <t>ヨテイ</t>
    </rPh>
    <phoneticPr fontId="3"/>
  </si>
  <si>
    <t>（当初）</t>
    <rPh sb="1" eb="3">
      <t>トウショ</t>
    </rPh>
    <phoneticPr fontId="3"/>
  </si>
  <si>
    <t>（変更・１回目）</t>
    <rPh sb="1" eb="3">
      <t>ヘンコウ</t>
    </rPh>
    <rPh sb="5" eb="7">
      <t>カイメ</t>
    </rPh>
    <phoneticPr fontId="3"/>
  </si>
  <si>
    <t>（変更・２回目）</t>
    <rPh sb="1" eb="3">
      <t>ヘンコウ</t>
    </rPh>
    <rPh sb="5" eb="7">
      <t>カイメ</t>
    </rPh>
    <phoneticPr fontId="3"/>
  </si>
  <si>
    <t>有り（１回）</t>
    <rPh sb="0" eb="1">
      <t>ア</t>
    </rPh>
    <rPh sb="4" eb="5">
      <t>カイ</t>
    </rPh>
    <phoneticPr fontId="3"/>
  </si>
  <si>
    <t>有り（２回）</t>
    <rPh sb="0" eb="1">
      <t>ア</t>
    </rPh>
    <rPh sb="4" eb="5">
      <t>カイ</t>
    </rPh>
    <phoneticPr fontId="3"/>
  </si>
  <si>
    <t>請負代金額</t>
    <phoneticPr fontId="3"/>
  </si>
  <si>
    <t>　工事請負契約約款</t>
    <phoneticPr fontId="4"/>
  </si>
  <si>
    <t>工事目的物引渡し書</t>
    <phoneticPr fontId="3"/>
  </si>
  <si>
    <t>指定部分に係る工事目的物引渡し書</t>
    <rPh sb="0" eb="2">
      <t>シテイ</t>
    </rPh>
    <rPh sb="2" eb="4">
      <t>ブブン</t>
    </rPh>
    <rPh sb="5" eb="6">
      <t>カカワ</t>
    </rPh>
    <rPh sb="12" eb="14">
      <t>ヒキワタ</t>
    </rPh>
    <rPh sb="15" eb="16">
      <t>ショ</t>
    </rPh>
    <phoneticPr fontId="3"/>
  </si>
  <si>
    <t>契約変更されていないか
必ず確認のこと。</t>
    <phoneticPr fontId="3"/>
  </si>
  <si>
    <t>ここまでの請負代金額の変更⇒</t>
    <rPh sb="5" eb="7">
      <t>ウケオイ</t>
    </rPh>
    <rPh sb="7" eb="8">
      <t>ダイ</t>
    </rPh>
    <rPh sb="8" eb="10">
      <t>キンガク</t>
    </rPh>
    <rPh sb="11" eb="13">
      <t>ヘンコウ</t>
    </rPh>
    <phoneticPr fontId="3"/>
  </si>
  <si>
    <t>記</t>
    <phoneticPr fontId="3"/>
  </si>
  <si>
    <t>ここまでの工期の変更⇒</t>
    <rPh sb="5" eb="7">
      <t>コウキ</t>
    </rPh>
    <rPh sb="8" eb="10">
      <t>ヘンコウ</t>
    </rPh>
    <phoneticPr fontId="3"/>
  </si>
  <si>
    <t>有り（1回）</t>
    <rPh sb="0" eb="1">
      <t>ア</t>
    </rPh>
    <rPh sb="4" eb="5">
      <t>カイ</t>
    </rPh>
    <phoneticPr fontId="3"/>
  </si>
  <si>
    <t>有り（2回）</t>
    <rPh sb="0" eb="1">
      <t>ア</t>
    </rPh>
    <rPh sb="4" eb="5">
      <t>カイ</t>
    </rPh>
    <phoneticPr fontId="3"/>
  </si>
  <si>
    <t>工事目的物の使用について（同意）</t>
    <phoneticPr fontId="3"/>
  </si>
  <si>
    <t>記</t>
    <phoneticPr fontId="3"/>
  </si>
  <si>
    <t>平塚市病院事業管理者</t>
  </si>
  <si>
    <t>平　塚　市　長</t>
    <rPh sb="0" eb="1">
      <t>ヒラ</t>
    </rPh>
    <rPh sb="2" eb="3">
      <t>ツカ</t>
    </rPh>
    <rPh sb="4" eb="5">
      <t>シ</t>
    </rPh>
    <rPh sb="6" eb="7">
      <t>チョウ</t>
    </rPh>
    <phoneticPr fontId="3"/>
  </si>
  <si>
    <t>準備工・施工計画書の作成</t>
    <rPh sb="0" eb="2">
      <t>ジュンビ</t>
    </rPh>
    <rPh sb="2" eb="3">
      <t>コウ</t>
    </rPh>
    <rPh sb="4" eb="6">
      <t>セコウ</t>
    </rPh>
    <rPh sb="6" eb="8">
      <t>ケイカク</t>
    </rPh>
    <rPh sb="8" eb="9">
      <t>ショ</t>
    </rPh>
    <rPh sb="10" eb="12">
      <t>サクセイ</t>
    </rPh>
    <phoneticPr fontId="3"/>
  </si>
  <si>
    <t>○○工</t>
    <rPh sb="2" eb="3">
      <t>コウ</t>
    </rPh>
    <phoneticPr fontId="3"/>
  </si>
  <si>
    <t>変更工程は朱線で当初工程の上方に図示すること。
（変更ない部分もすべて図示すること。）</t>
    <rPh sb="0" eb="2">
      <t>ヘンコウ</t>
    </rPh>
    <rPh sb="2" eb="4">
      <t>コウテイ</t>
    </rPh>
    <rPh sb="5" eb="7">
      <t>シュセン</t>
    </rPh>
    <rPh sb="8" eb="10">
      <t>トウショ</t>
    </rPh>
    <rPh sb="10" eb="12">
      <t>コウテイ</t>
    </rPh>
    <rPh sb="13" eb="14">
      <t>ウエ</t>
    </rPh>
    <rPh sb="14" eb="15">
      <t>ホウ</t>
    </rPh>
    <rPh sb="16" eb="18">
      <t>ズシ</t>
    </rPh>
    <rPh sb="25" eb="27">
      <t>ヘンコウ</t>
    </rPh>
    <rPh sb="29" eb="31">
      <t>ブブン</t>
    </rPh>
    <rPh sb="35" eb="37">
      <t>ズシ</t>
    </rPh>
    <phoneticPr fontId="3"/>
  </si>
  <si>
    <t>設計図書に定めがある場合に作成し、提出する。</t>
    <phoneticPr fontId="3"/>
  </si>
  <si>
    <t>指定部分完成通知書</t>
    <rPh sb="0" eb="2">
      <t>シテイ</t>
    </rPh>
    <rPh sb="2" eb="4">
      <t>ブブン</t>
    </rPh>
    <rPh sb="4" eb="6">
      <t>カンセイ</t>
    </rPh>
    <rPh sb="6" eb="8">
      <t>ツウチ</t>
    </rPh>
    <rPh sb="8" eb="9">
      <t>ショ</t>
    </rPh>
    <phoneticPr fontId="3"/>
  </si>
  <si>
    <t>記</t>
    <rPh sb="0" eb="1">
      <t>キ</t>
    </rPh>
    <phoneticPr fontId="3"/>
  </si>
  <si>
    <t>工事完成通知書</t>
    <phoneticPr fontId="3"/>
  </si>
  <si>
    <t>記</t>
    <phoneticPr fontId="3"/>
  </si>
  <si>
    <t>請負代金額の変更⇒</t>
    <rPh sb="0" eb="2">
      <t>ウケオイ</t>
    </rPh>
    <rPh sb="2" eb="3">
      <t>ダイ</t>
    </rPh>
    <rPh sb="3" eb="5">
      <t>キンガク</t>
    </rPh>
    <rPh sb="6" eb="8">
      <t>ヘンコウ</t>
    </rPh>
    <phoneticPr fontId="3"/>
  </si>
  <si>
    <t>平塚市病院事業管理者</t>
    <rPh sb="0" eb="3">
      <t>ヒラツカシ</t>
    </rPh>
    <rPh sb="3" eb="5">
      <t>ビョウイン</t>
    </rPh>
    <rPh sb="5" eb="7">
      <t>ジギョウ</t>
    </rPh>
    <rPh sb="7" eb="10">
      <t>カンリシャ</t>
    </rPh>
    <phoneticPr fontId="3"/>
  </si>
  <si>
    <t xml:space="preserve">自
</t>
    <phoneticPr fontId="3"/>
  </si>
  <si>
    <t>至</t>
    <phoneticPr fontId="3"/>
  </si>
  <si>
    <t>請負代金額の変更に係る協議について、</t>
    <rPh sb="0" eb="2">
      <t>ウケオイ</t>
    </rPh>
    <rPh sb="2" eb="4">
      <t>ダイキン</t>
    </rPh>
    <rPh sb="4" eb="5">
      <t>ガク</t>
    </rPh>
    <rPh sb="9" eb="10">
      <t>カカワ</t>
    </rPh>
    <rPh sb="11" eb="13">
      <t>キョウギ</t>
    </rPh>
    <phoneticPr fontId="3"/>
  </si>
  <si>
    <t>有り（１回目）</t>
    <rPh sb="0" eb="1">
      <t>ア</t>
    </rPh>
    <rPh sb="4" eb="5">
      <t>カイ</t>
    </rPh>
    <rPh sb="5" eb="6">
      <t>メ</t>
    </rPh>
    <phoneticPr fontId="3"/>
  </si>
  <si>
    <t>有り（２回目）</t>
    <rPh sb="0" eb="1">
      <t>ア</t>
    </rPh>
    <rPh sb="4" eb="5">
      <t>カイ</t>
    </rPh>
    <rPh sb="5" eb="6">
      <t>メ</t>
    </rPh>
    <phoneticPr fontId="3"/>
  </si>
  <si>
    <t>※変更後工期及び変更後請負代金額は「各項目入力表」で入力のこと。</t>
    <rPh sb="3" eb="4">
      <t>ゴ</t>
    </rPh>
    <rPh sb="4" eb="6">
      <t>コウキ</t>
    </rPh>
    <rPh sb="6" eb="7">
      <t>オヨ</t>
    </rPh>
    <rPh sb="8" eb="10">
      <t>ヘンコウ</t>
    </rPh>
    <rPh sb="10" eb="11">
      <t>ゴ</t>
    </rPh>
    <phoneticPr fontId="3"/>
  </si>
  <si>
    <t>平塚市病院事業管理者</t>
    <rPh sb="0" eb="3">
      <t>ヒラツカシ</t>
    </rPh>
    <rPh sb="3" eb="5">
      <t>ビョウイン</t>
    </rPh>
    <rPh sb="5" eb="7">
      <t>ジギョウ</t>
    </rPh>
    <rPh sb="7" eb="10">
      <t>カンリシャ</t>
    </rPh>
    <phoneticPr fontId="3"/>
  </si>
  <si>
    <t>部分払い（１回目）</t>
    <rPh sb="0" eb="2">
      <t>ブブン</t>
    </rPh>
    <rPh sb="2" eb="3">
      <t>バラ</t>
    </rPh>
    <rPh sb="6" eb="8">
      <t>カイメ</t>
    </rPh>
    <phoneticPr fontId="3"/>
  </si>
  <si>
    <t>部分払い（２回目）</t>
    <rPh sb="0" eb="2">
      <t>ブブン</t>
    </rPh>
    <rPh sb="2" eb="3">
      <t>バラ</t>
    </rPh>
    <rPh sb="6" eb="8">
      <t>カイメ</t>
    </rPh>
    <phoneticPr fontId="3"/>
  </si>
  <si>
    <t>以前に契約変更されていないか必ず確認のこと。</t>
    <phoneticPr fontId="3"/>
  </si>
  <si>
    <t>無し</t>
    <rPh sb="0" eb="1">
      <t>ナ</t>
    </rPh>
    <phoneticPr fontId="3"/>
  </si>
  <si>
    <t>有り（１回）</t>
    <rPh sb="0" eb="1">
      <t>ア</t>
    </rPh>
    <rPh sb="4" eb="5">
      <t>カイ</t>
    </rPh>
    <phoneticPr fontId="3"/>
  </si>
  <si>
    <t>※変更予定工期は「各項目入力表」で入力すること。</t>
    <phoneticPr fontId="3"/>
  </si>
  <si>
    <t>※変更予定工期は「各項目入力表」で入力すること。</t>
    <phoneticPr fontId="3"/>
  </si>
  <si>
    <t>総括監督員</t>
    <rPh sb="2" eb="5">
      <t>カントクイン</t>
    </rPh>
    <phoneticPr fontId="3"/>
  </si>
  <si>
    <t>主任監督員</t>
    <rPh sb="2" eb="5">
      <t>カントクイン</t>
    </rPh>
    <phoneticPr fontId="3"/>
  </si>
  <si>
    <t>平塚市病院事業管理者</t>
    <rPh sb="0" eb="3">
      <t>ヒラツカシ</t>
    </rPh>
    <rPh sb="3" eb="5">
      <t>ビョウイン</t>
    </rPh>
    <rPh sb="5" eb="7">
      <t>ジギョウ</t>
    </rPh>
    <rPh sb="7" eb="10">
      <t>カンリシャ</t>
    </rPh>
    <phoneticPr fontId="3"/>
  </si>
  <si>
    <t>印</t>
    <phoneticPr fontId="3"/>
  </si>
  <si>
    <t>５号様式</t>
    <rPh sb="1" eb="2">
      <t>ゴウ</t>
    </rPh>
    <rPh sb="2" eb="4">
      <t>ヨウシキ</t>
    </rPh>
    <phoneticPr fontId="3"/>
  </si>
  <si>
    <t>支給材料又は支給品の不適当通知書</t>
    <rPh sb="4" eb="5">
      <t>マタ</t>
    </rPh>
    <rPh sb="6" eb="9">
      <t>シキュウヒン</t>
    </rPh>
    <phoneticPr fontId="3"/>
  </si>
  <si>
    <t>工事工程表</t>
    <rPh sb="0" eb="2">
      <t>コウジ</t>
    </rPh>
    <rPh sb="2" eb="5">
      <t>コウテイヒョウ</t>
    </rPh>
    <phoneticPr fontId="3"/>
  </si>
  <si>
    <t>現場代理人等設置通知書</t>
    <phoneticPr fontId="3"/>
  </si>
  <si>
    <t>材料検査（確認）書</t>
    <rPh sb="0" eb="1">
      <t>ザイ</t>
    </rPh>
    <rPh sb="1" eb="2">
      <t>リョウ</t>
    </rPh>
    <rPh sb="2" eb="3">
      <t>ケン</t>
    </rPh>
    <rPh sb="3" eb="4">
      <t>サ</t>
    </rPh>
    <rPh sb="5" eb="6">
      <t>カク</t>
    </rPh>
    <rPh sb="6" eb="7">
      <t>シノブ</t>
    </rPh>
    <rPh sb="8" eb="9">
      <t>ショ</t>
    </rPh>
    <phoneticPr fontId="3"/>
  </si>
  <si>
    <t>支給材料（貸与品）受領書（借用書）</t>
  </si>
  <si>
    <t>工事目的物の使用について（同意）</t>
    <rPh sb="13" eb="15">
      <t>ドウイ</t>
    </rPh>
    <phoneticPr fontId="3"/>
  </si>
  <si>
    <t>平塚市長　　落合　克宏</t>
    <rPh sb="0" eb="1">
      <t>ヒラ</t>
    </rPh>
    <rPh sb="1" eb="2">
      <t>ツカ</t>
    </rPh>
    <rPh sb="2" eb="3">
      <t>シ</t>
    </rPh>
    <rPh sb="3" eb="4">
      <t>ナガ</t>
    </rPh>
    <rPh sb="6" eb="7">
      <t>オチ</t>
    </rPh>
    <rPh sb="7" eb="8">
      <t>ゴウ</t>
    </rPh>
    <rPh sb="9" eb="10">
      <t>カツ</t>
    </rPh>
    <rPh sb="10" eb="11">
      <t>ヒロシ</t>
    </rPh>
    <phoneticPr fontId="3"/>
  </si>
  <si>
    <t>⇐日付</t>
    <rPh sb="1" eb="3">
      <t>ヒヅケ</t>
    </rPh>
    <phoneticPr fontId="3"/>
  </si>
  <si>
    <t>※ 被害に係る請求額内訳書を必ず添付してください。</t>
    <rPh sb="14" eb="15">
      <t>カナラ</t>
    </rPh>
    <phoneticPr fontId="3"/>
  </si>
  <si>
    <t>至</t>
    <phoneticPr fontId="3"/>
  </si>
  <si>
    <t>自</t>
    <phoneticPr fontId="3"/>
  </si>
  <si>
    <t>備考</t>
    <rPh sb="0" eb="2">
      <t>ビコウ</t>
    </rPh>
    <phoneticPr fontId="3"/>
  </si>
  <si>
    <t>自</t>
    <phoneticPr fontId="3"/>
  </si>
  <si>
    <t>所在地</t>
    <rPh sb="0" eb="3">
      <t>ショザイチ</t>
    </rPh>
    <phoneticPr fontId="3"/>
  </si>
  <si>
    <t>商号又は名称</t>
    <rPh sb="0" eb="2">
      <t>ショウゴウ</t>
    </rPh>
    <rPh sb="2" eb="3">
      <t>マタ</t>
    </rPh>
    <rPh sb="4" eb="6">
      <t>メイショウ</t>
    </rPh>
    <phoneticPr fontId="3"/>
  </si>
  <si>
    <t>代表者</t>
    <rPh sb="0" eb="3">
      <t>ダイヒョウシャ</t>
    </rPh>
    <phoneticPr fontId="3"/>
  </si>
  <si>
    <t>提出日：</t>
    <phoneticPr fontId="3"/>
  </si>
  <si>
    <t>工事名：</t>
    <rPh sb="0" eb="2">
      <t>コウジ</t>
    </rPh>
    <rPh sb="2" eb="3">
      <t>メイ</t>
    </rPh>
    <phoneticPr fontId="3"/>
  </si>
  <si>
    <t>ミルシート等の規格証明書</t>
    <rPh sb="5" eb="6">
      <t>トウ</t>
    </rPh>
    <rPh sb="7" eb="9">
      <t>キカク</t>
    </rPh>
    <rPh sb="9" eb="12">
      <t>ショウメイショ</t>
    </rPh>
    <phoneticPr fontId="3"/>
  </si>
  <si>
    <t>工事監理者による現認</t>
    <rPh sb="0" eb="2">
      <t>コウジ</t>
    </rPh>
    <rPh sb="2" eb="5">
      <t>カンリシャ</t>
    </rPh>
    <rPh sb="8" eb="10">
      <t>ゲンニン</t>
    </rPh>
    <phoneticPr fontId="3"/>
  </si>
  <si>
    <t>請負代金額の変更の有無⇒</t>
    <rPh sb="0" eb="2">
      <t>ウケオイ</t>
    </rPh>
    <rPh sb="2" eb="3">
      <t>ダイ</t>
    </rPh>
    <rPh sb="3" eb="5">
      <t>キンガク</t>
    </rPh>
    <rPh sb="6" eb="8">
      <t>ヘンコウ</t>
    </rPh>
    <rPh sb="9" eb="11">
      <t>ウム</t>
    </rPh>
    <phoneticPr fontId="3"/>
  </si>
  <si>
    <t>契約工期の変更の有無⇒</t>
    <rPh sb="0" eb="2">
      <t>ケイヤク</t>
    </rPh>
    <rPh sb="2" eb="4">
      <t>コウキ</t>
    </rPh>
    <rPh sb="5" eb="7">
      <t>ヘンコウ</t>
    </rPh>
    <rPh sb="8" eb="10">
      <t>ウム</t>
    </rPh>
    <phoneticPr fontId="3"/>
  </si>
  <si>
    <t>至</t>
    <phoneticPr fontId="3"/>
  </si>
  <si>
    <t>自</t>
    <phoneticPr fontId="3"/>
  </si>
  <si>
    <t>４号附帯①</t>
    <rPh sb="1" eb="2">
      <t>ゴウ</t>
    </rPh>
    <rPh sb="2" eb="4">
      <t>フタイ</t>
    </rPh>
    <phoneticPr fontId="3"/>
  </si>
  <si>
    <t>４号附帯②</t>
    <rPh sb="1" eb="2">
      <t>ゴウ</t>
    </rPh>
    <rPh sb="2" eb="4">
      <t>フタイ</t>
    </rPh>
    <phoneticPr fontId="3"/>
  </si>
  <si>
    <t>（第24条関係）</t>
    <rPh sb="1" eb="2">
      <t>ダイ</t>
    </rPh>
    <rPh sb="4" eb="5">
      <t>ジョウ</t>
    </rPh>
    <rPh sb="5" eb="7">
      <t>カンケイ</t>
    </rPh>
    <phoneticPr fontId="3"/>
  </si>
  <si>
    <t>（第21条関係）</t>
    <rPh sb="1" eb="2">
      <t>ダイ</t>
    </rPh>
    <rPh sb="4" eb="5">
      <t>ジョウ</t>
    </rPh>
    <rPh sb="5" eb="7">
      <t>カンケイ</t>
    </rPh>
    <phoneticPr fontId="3"/>
  </si>
  <si>
    <t>（第30条関係）</t>
    <rPh sb="1" eb="2">
      <t>ダイ</t>
    </rPh>
    <rPh sb="4" eb="5">
      <t>ジョウ</t>
    </rPh>
    <rPh sb="5" eb="7">
      <t>カンケイ</t>
    </rPh>
    <phoneticPr fontId="3"/>
  </si>
  <si>
    <t>請負代金額の変更に代える設計図書の変更について</t>
    <rPh sb="0" eb="2">
      <t>ウケオイ</t>
    </rPh>
    <rPh sb="2" eb="4">
      <t>ダイキン</t>
    </rPh>
    <rPh sb="4" eb="5">
      <t>ガク</t>
    </rPh>
    <rPh sb="6" eb="8">
      <t>ヘンコウ</t>
    </rPh>
    <rPh sb="9" eb="10">
      <t>カ</t>
    </rPh>
    <rPh sb="12" eb="14">
      <t>セッケイ</t>
    </rPh>
    <rPh sb="14" eb="16">
      <t>トショ</t>
    </rPh>
    <rPh sb="17" eb="19">
      <t>ヘンコウ</t>
    </rPh>
    <phoneticPr fontId="15"/>
  </si>
  <si>
    <t xml:space="preserve">請負代金額の変更に代える設計図書の　　変更内容　（予定）
</t>
    <phoneticPr fontId="3"/>
  </si>
  <si>
    <t>３８号様式</t>
    <rPh sb="2" eb="3">
      <t>ゴウ</t>
    </rPh>
    <rPh sb="3" eb="5">
      <t>ヨウシキ</t>
    </rPh>
    <phoneticPr fontId="3"/>
  </si>
  <si>
    <t>請負代金額の変更に代える設計図書の変更協議について</t>
    <rPh sb="19" eb="21">
      <t>キョウギ</t>
    </rPh>
    <phoneticPr fontId="3"/>
  </si>
  <si>
    <t>付けの</t>
    <phoneticPr fontId="3"/>
  </si>
  <si>
    <t>請負代金額</t>
    <phoneticPr fontId="3"/>
  </si>
  <si>
    <t>入力欄（発注者による契約事項）</t>
    <rPh sb="0" eb="2">
      <t>ニュウリョク</t>
    </rPh>
    <rPh sb="2" eb="3">
      <t>ラン</t>
    </rPh>
    <rPh sb="10" eb="12">
      <t>ケイヤク</t>
    </rPh>
    <rPh sb="12" eb="14">
      <t>ジコウ</t>
    </rPh>
    <phoneticPr fontId="3"/>
  </si>
  <si>
    <t>入力欄（受注者による契約事項）</t>
    <rPh sb="0" eb="2">
      <t>ニュウリョク</t>
    </rPh>
    <rPh sb="2" eb="3">
      <t>ラン</t>
    </rPh>
    <rPh sb="4" eb="6">
      <t>ジュチュウ</t>
    </rPh>
    <rPh sb="6" eb="7">
      <t>シャ</t>
    </rPh>
    <rPh sb="10" eb="12">
      <t>ケイヤク</t>
    </rPh>
    <rPh sb="12" eb="14">
      <t>ジコウ</t>
    </rPh>
    <phoneticPr fontId="3"/>
  </si>
  <si>
    <t>発議番号</t>
    <phoneticPr fontId="3"/>
  </si>
  <si>
    <t>スライドによる請負代金額の変更</t>
    <phoneticPr fontId="3"/>
  </si>
  <si>
    <t>請負代金額の変更に代える設計図書の変更協議通知</t>
    <rPh sb="19" eb="21">
      <t>キョウギ</t>
    </rPh>
    <rPh sb="21" eb="23">
      <t>ツウチ</t>
    </rPh>
    <phoneticPr fontId="3"/>
  </si>
  <si>
    <t>請負代金額変更協議通知</t>
    <rPh sb="0" eb="2">
      <t>ウケオイ</t>
    </rPh>
    <rPh sb="2" eb="4">
      <t>ダイキン</t>
    </rPh>
    <rPh sb="4" eb="5">
      <t>ガク</t>
    </rPh>
    <phoneticPr fontId="3"/>
  </si>
  <si>
    <t>工期変更協議通知</t>
    <phoneticPr fontId="3"/>
  </si>
  <si>
    <t>工期延長請求</t>
    <rPh sb="0" eb="2">
      <t>コウキ</t>
    </rPh>
    <phoneticPr fontId="3"/>
  </si>
  <si>
    <t>平塚市浅間町９番１号</t>
    <rPh sb="0" eb="3">
      <t>ヒラツカシ</t>
    </rPh>
    <rPh sb="3" eb="6">
      <t>センゲンチョウ</t>
    </rPh>
    <rPh sb="7" eb="8">
      <t>バン</t>
    </rPh>
    <rPh sb="9" eb="10">
      <t>ゴウ</t>
    </rPh>
    <phoneticPr fontId="3"/>
  </si>
  <si>
    <t>平塚市南原一丁目１９番１号</t>
    <rPh sb="5" eb="6">
      <t>イチ</t>
    </rPh>
    <phoneticPr fontId="3"/>
  </si>
  <si>
    <t>発注者所在地</t>
    <rPh sb="0" eb="3">
      <t>ハッチュウシャ</t>
    </rPh>
    <rPh sb="3" eb="6">
      <t>ショザイチ</t>
    </rPh>
    <phoneticPr fontId="3"/>
  </si>
  <si>
    <t>参考様式</t>
    <rPh sb="0" eb="2">
      <t>サンコウ</t>
    </rPh>
    <rPh sb="2" eb="4">
      <t>ヨウシキ</t>
    </rPh>
    <phoneticPr fontId="3"/>
  </si>
  <si>
    <t>発注者</t>
    <rPh sb="0" eb="3">
      <t>ハッチュウシャ</t>
    </rPh>
    <phoneticPr fontId="3"/>
  </si>
  <si>
    <t>受注者</t>
    <rPh sb="0" eb="2">
      <t>ジュチュウ</t>
    </rPh>
    <rPh sb="2" eb="3">
      <t>シャ</t>
    </rPh>
    <phoneticPr fontId="3"/>
  </si>
  <si>
    <t>協議</t>
    <phoneticPr fontId="3"/>
  </si>
  <si>
    <t>通知</t>
    <phoneticPr fontId="3"/>
  </si>
  <si>
    <t>提出</t>
    <phoneticPr fontId="3"/>
  </si>
  <si>
    <t>請求</t>
    <rPh sb="0" eb="2">
      <t>セイキュウ</t>
    </rPh>
    <phoneticPr fontId="3"/>
  </si>
  <si>
    <t>受理</t>
    <phoneticPr fontId="3"/>
  </si>
  <si>
    <t>します。</t>
    <phoneticPr fontId="3"/>
  </si>
  <si>
    <t>その他</t>
    <rPh sb="2" eb="3">
      <t>タ</t>
    </rPh>
    <phoneticPr fontId="3"/>
  </si>
  <si>
    <t>報告</t>
    <phoneticPr fontId="3"/>
  </si>
  <si>
    <t>主任（監理）  　技術者</t>
    <phoneticPr fontId="3"/>
  </si>
  <si>
    <t>№</t>
    <phoneticPr fontId="3"/>
  </si>
  <si>
    <t>設計図書の訂正（変更）指示について</t>
    <rPh sb="5" eb="7">
      <t>テイセイ</t>
    </rPh>
    <rPh sb="11" eb="13">
      <t>シジ</t>
    </rPh>
    <phoneticPr fontId="3"/>
  </si>
  <si>
    <t>変更</t>
    <phoneticPr fontId="3"/>
  </si>
  <si>
    <t>に係る承諾書</t>
    <phoneticPr fontId="3"/>
  </si>
  <si>
    <t>発注者が請負代金額を増額すべき事由又は費用を負担すべき事由が生じた日から７日以内に協議開始の日を通知しない場合に通知することができます。</t>
    <rPh sb="56" eb="58">
      <t>ツウチ</t>
    </rPh>
    <phoneticPr fontId="3"/>
  </si>
  <si>
    <t>設計図書の変更のみを除き、契約工期の変更か請負代金額の
変更のいずれか、又は両方の変更の有無を必ず入力すること。</t>
    <rPh sb="0" eb="2">
      <t>セッケイ</t>
    </rPh>
    <rPh sb="2" eb="4">
      <t>トショ</t>
    </rPh>
    <rPh sb="5" eb="7">
      <t>ヘンコウ</t>
    </rPh>
    <rPh sb="10" eb="11">
      <t>ノゾ</t>
    </rPh>
    <rPh sb="13" eb="15">
      <t>ケイヤク</t>
    </rPh>
    <rPh sb="15" eb="17">
      <t>コウキ</t>
    </rPh>
    <rPh sb="18" eb="20">
      <t>ヘンコウ</t>
    </rPh>
    <rPh sb="21" eb="23">
      <t>ウケオイ</t>
    </rPh>
    <rPh sb="23" eb="25">
      <t>ダイキン</t>
    </rPh>
    <rPh sb="25" eb="26">
      <t>ガク</t>
    </rPh>
    <rPh sb="28" eb="30">
      <t>ヘンコウ</t>
    </rPh>
    <rPh sb="36" eb="37">
      <t>マタ</t>
    </rPh>
    <rPh sb="38" eb="40">
      <t>リョウホウ</t>
    </rPh>
    <rPh sb="41" eb="43">
      <t>ヘンコウ</t>
    </rPh>
    <rPh sb="44" eb="46">
      <t>ウム</t>
    </rPh>
    <rPh sb="47" eb="48">
      <t>カナラ</t>
    </rPh>
    <rPh sb="49" eb="51">
      <t>ニュウリョク</t>
    </rPh>
    <phoneticPr fontId="3"/>
  </si>
  <si>
    <t>5月</t>
    <phoneticPr fontId="3"/>
  </si>
  <si>
    <t>6月</t>
    <rPh sb="1" eb="2">
      <t>ガツ</t>
    </rPh>
    <phoneticPr fontId="3"/>
  </si>
  <si>
    <t>15</t>
    <phoneticPr fontId="3"/>
  </si>
  <si>
    <t>7月</t>
    <rPh sb="1" eb="2">
      <t>ガツ</t>
    </rPh>
    <phoneticPr fontId="3"/>
  </si>
  <si>
    <t>8月</t>
    <rPh sb="1" eb="2">
      <t>ガツ</t>
    </rPh>
    <phoneticPr fontId="3"/>
  </si>
  <si>
    <t>9月</t>
    <rPh sb="1" eb="2">
      <t>ガツ</t>
    </rPh>
    <phoneticPr fontId="3"/>
  </si>
  <si>
    <t>30</t>
    <phoneticPr fontId="3"/>
  </si>
  <si>
    <t>10月</t>
    <rPh sb="2" eb="3">
      <t>ガツ</t>
    </rPh>
    <phoneticPr fontId="3"/>
  </si>
  <si>
    <t>15</t>
    <phoneticPr fontId="3"/>
  </si>
  <si>
    <t>11月</t>
    <rPh sb="2" eb="3">
      <t>ガツ</t>
    </rPh>
    <phoneticPr fontId="3"/>
  </si>
  <si>
    <t>12月</t>
    <rPh sb="2" eb="3">
      <t>ガツ</t>
    </rPh>
    <phoneticPr fontId="3"/>
  </si>
  <si>
    <t>清掃後片付け・完成図書作成・社内検査</t>
    <rPh sb="0" eb="2">
      <t>セイソウ</t>
    </rPh>
    <rPh sb="2" eb="5">
      <t>アトカタヅ</t>
    </rPh>
    <rPh sb="7" eb="9">
      <t>カンセイ</t>
    </rPh>
    <rPh sb="9" eb="11">
      <t>トショ</t>
    </rPh>
    <rPh sb="11" eb="13">
      <t>サクセイ</t>
    </rPh>
    <phoneticPr fontId="3"/>
  </si>
  <si>
    <t>←実務経験
年数を確認</t>
    <rPh sb="1" eb="3">
      <t>ジツム</t>
    </rPh>
    <rPh sb="3" eb="5">
      <t>ケイケン</t>
    </rPh>
    <rPh sb="6" eb="8">
      <t>ネンスウ</t>
    </rPh>
    <rPh sb="9" eb="11">
      <t>カクニン</t>
    </rPh>
    <phoneticPr fontId="3"/>
  </si>
  <si>
    <t>実務内容</t>
    <phoneticPr fontId="3"/>
  </si>
  <si>
    <t>同上</t>
    <rPh sb="0" eb="2">
      <t>ドウジョウ</t>
    </rPh>
    <phoneticPr fontId="3"/>
  </si>
  <si>
    <t>実務経験</t>
    <rPh sb="2" eb="4">
      <t>ケイケン</t>
    </rPh>
    <phoneticPr fontId="3"/>
  </si>
  <si>
    <t>同上</t>
    <rPh sb="0" eb="2">
      <t>ドウジョウ</t>
    </rPh>
    <phoneticPr fontId="3"/>
  </si>
  <si>
    <t>鉄筋工事</t>
  </si>
  <si>
    <t>○○○○改良工事</t>
    <rPh sb="4" eb="6">
      <t>カイリョウ</t>
    </rPh>
    <rPh sb="6" eb="8">
      <t>コウジ</t>
    </rPh>
    <phoneticPr fontId="3"/>
  </si>
  <si>
    <t>主任技術者</t>
    <rPh sb="0" eb="2">
      <t>シュニン</t>
    </rPh>
    <rPh sb="2" eb="5">
      <t>ギジュツシャ</t>
    </rPh>
    <phoneticPr fontId="3"/>
  </si>
  <si>
    <t>○○○○補修工事</t>
    <rPh sb="4" eb="6">
      <t>ホシュウ</t>
    </rPh>
    <rPh sb="6" eb="8">
      <t>コウジ</t>
    </rPh>
    <phoneticPr fontId="3"/>
  </si>
  <si>
    <t>○○○○整備工事</t>
    <rPh sb="4" eb="6">
      <t>セイビ</t>
    </rPh>
    <rPh sb="6" eb="8">
      <t>コウジ</t>
    </rPh>
    <phoneticPr fontId="3"/>
  </si>
  <si>
    <t>所属事業所（会社）名</t>
    <rPh sb="2" eb="5">
      <t>ジギョウショ</t>
    </rPh>
    <phoneticPr fontId="3"/>
  </si>
  <si>
    <t>従事した立場</t>
    <rPh sb="0" eb="2">
      <t>ジュウジ</t>
    </rPh>
    <rPh sb="4" eb="6">
      <t>タチバ</t>
    </rPh>
    <phoneticPr fontId="3"/>
  </si>
  <si>
    <t>実務経験（年月）</t>
    <rPh sb="0" eb="2">
      <t>ジツム</t>
    </rPh>
    <rPh sb="5" eb="7">
      <t>ネンゲツ</t>
    </rPh>
    <phoneticPr fontId="3"/>
  </si>
  <si>
    <t>卒業</t>
    <phoneticPr fontId="3"/>
  </si>
  <si>
    <t>高校・専門学校の指定学科</t>
    <phoneticPr fontId="3"/>
  </si>
  <si>
    <t>上記以外の学校の指定学科</t>
    <phoneticPr fontId="3"/>
  </si>
  <si>
    <t>その他の学歴</t>
    <phoneticPr fontId="3"/>
  </si>
  <si>
    <t>年</t>
    <phoneticPr fontId="3"/>
  </si>
  <si>
    <t>実務経験年数</t>
    <phoneticPr fontId="3"/>
  </si>
  <si>
    <t>歳</t>
    <rPh sb="0" eb="1">
      <t>サイ</t>
    </rPh>
    <phoneticPr fontId="3"/>
  </si>
  <si>
    <t>実務経験業種</t>
    <phoneticPr fontId="3"/>
  </si>
  <si>
    <t>技能者</t>
    <rPh sb="0" eb="3">
      <t>ギノウシャ</t>
    </rPh>
    <phoneticPr fontId="3"/>
  </si>
  <si>
    <t>現場代理人</t>
  </si>
  <si>
    <t>現場代理人</t>
    <phoneticPr fontId="3"/>
  </si>
  <si>
    <t>職長等</t>
    <rPh sb="0" eb="2">
      <t>ショクチョウ</t>
    </rPh>
    <rPh sb="2" eb="3">
      <t>トウ</t>
    </rPh>
    <phoneticPr fontId="3"/>
  </si>
  <si>
    <t>民間</t>
    <rPh sb="0" eb="2">
      <t>ミンカン</t>
    </rPh>
    <phoneticPr fontId="3"/>
  </si>
  <si>
    <t>法該当区分</t>
    <phoneticPr fontId="3"/>
  </si>
  <si>
    <t>主な実務（工事名等）</t>
    <rPh sb="0" eb="1">
      <t>オモ</t>
    </rPh>
    <rPh sb="2" eb="4">
      <t>ジツム</t>
    </rPh>
    <rPh sb="8" eb="9">
      <t>トウ</t>
    </rPh>
    <phoneticPr fontId="3"/>
  </si>
  <si>
    <t>○○○○改修工事</t>
    <rPh sb="4" eb="6">
      <t>カイシュウ</t>
    </rPh>
    <rPh sb="6" eb="8">
      <t>コウジ</t>
    </rPh>
    <phoneticPr fontId="3"/>
  </si>
  <si>
    <t>○○建設（株）</t>
    <rPh sb="2" eb="4">
      <t>ケンセツ</t>
    </rPh>
    <rPh sb="5" eb="6">
      <t>カブ</t>
    </rPh>
    <phoneticPr fontId="3"/>
  </si>
  <si>
    <t>専門技術者</t>
    <rPh sb="0" eb="2">
      <t>センモン</t>
    </rPh>
    <rPh sb="2" eb="4">
      <t>ギジュツ</t>
    </rPh>
    <rPh sb="4" eb="5">
      <t>シャ</t>
    </rPh>
    <phoneticPr fontId="3"/>
  </si>
  <si>
    <t>専門技術者としての工事施工経験の有無</t>
    <rPh sb="0" eb="2">
      <t>センモン</t>
    </rPh>
    <phoneticPr fontId="3"/>
  </si>
  <si>
    <t>○○県立○○高校機械科</t>
    <rPh sb="6" eb="8">
      <t>コウコウ</t>
    </rPh>
    <rPh sb="8" eb="10">
      <t>キカイ</t>
    </rPh>
    <rPh sb="10" eb="11">
      <t>カ</t>
    </rPh>
    <phoneticPr fontId="3"/>
  </si>
  <si>
    <t>○○○○整備工事</t>
    <phoneticPr fontId="3"/>
  </si>
  <si>
    <t>○○○○増築工事</t>
    <rPh sb="4" eb="6">
      <t>ゾウチク</t>
    </rPh>
    <rPh sb="6" eb="8">
      <t>コウジ</t>
    </rPh>
    <phoneticPr fontId="3"/>
  </si>
  <si>
    <t>技能補助者</t>
    <rPh sb="0" eb="2">
      <t>ギノウ</t>
    </rPh>
    <rPh sb="2" eb="5">
      <t>ホジョシャ</t>
    </rPh>
    <phoneticPr fontId="3"/>
  </si>
  <si>
    <t>私立○○高校普通科</t>
    <rPh sb="0" eb="1">
      <t>ワタクシ</t>
    </rPh>
    <rPh sb="4" eb="6">
      <t>コウコウ</t>
    </rPh>
    <rPh sb="6" eb="9">
      <t>フツウカ</t>
    </rPh>
    <rPh sb="8" eb="9">
      <t>カ</t>
    </rPh>
    <phoneticPr fontId="3"/>
  </si>
  <si>
    <t>○○○○復旧工事</t>
    <rPh sb="4" eb="6">
      <t>フッキュウ</t>
    </rPh>
    <rPh sb="6" eb="8">
      <t>コウジ</t>
    </rPh>
    <phoneticPr fontId="3"/>
  </si>
  <si>
    <t>主任技術者としての工事施工経験の有無</t>
    <rPh sb="0" eb="2">
      <t>シュニン</t>
    </rPh>
    <phoneticPr fontId="3"/>
  </si>
  <si>
    <t>技能者補助員</t>
    <rPh sb="0" eb="2">
      <t>ギノウ</t>
    </rPh>
    <rPh sb="3" eb="5">
      <t>ホジョ</t>
    </rPh>
    <rPh sb="5" eb="6">
      <t>イン</t>
    </rPh>
    <phoneticPr fontId="3"/>
  </si>
  <si>
    <t>設計・積算等</t>
    <rPh sb="0" eb="2">
      <t>セッケイ</t>
    </rPh>
    <rPh sb="3" eb="5">
      <t>セキサン</t>
    </rPh>
    <rPh sb="5" eb="6">
      <t>トウ</t>
    </rPh>
    <phoneticPr fontId="3"/>
  </si>
  <si>
    <t>　実務内容は元請、下請け、公共工事、民間工事を問いません。
　主な実務（工事名等）は年間で１件のみ記載してください。
　通算実務経験年数が必要実務経験年数を満たしていることが必要です。</t>
    <rPh sb="3" eb="5">
      <t>ナイヨウ</t>
    </rPh>
    <rPh sb="13" eb="15">
      <t>コウキョウ</t>
    </rPh>
    <rPh sb="15" eb="17">
      <t>コウジ</t>
    </rPh>
    <rPh sb="18" eb="20">
      <t>ミンカン</t>
    </rPh>
    <rPh sb="20" eb="22">
      <t>コウジ</t>
    </rPh>
    <rPh sb="31" eb="32">
      <t>オモ</t>
    </rPh>
    <rPh sb="33" eb="35">
      <t>ジツム</t>
    </rPh>
    <rPh sb="36" eb="38">
      <t>コウジ</t>
    </rPh>
    <rPh sb="38" eb="39">
      <t>メイ</t>
    </rPh>
    <rPh sb="39" eb="40">
      <t>トウ</t>
    </rPh>
    <rPh sb="42" eb="44">
      <t>ネンカン</t>
    </rPh>
    <rPh sb="46" eb="47">
      <t>ケン</t>
    </rPh>
    <rPh sb="49" eb="51">
      <t>キサイ</t>
    </rPh>
    <rPh sb="62" eb="64">
      <t>ジツム</t>
    </rPh>
    <rPh sb="64" eb="66">
      <t>ケイケン</t>
    </rPh>
    <rPh sb="66" eb="68">
      <t>ネンスウ</t>
    </rPh>
    <rPh sb="69" eb="71">
      <t>ヒツヨウ</t>
    </rPh>
    <rPh sb="71" eb="73">
      <t>ジツム</t>
    </rPh>
    <rPh sb="73" eb="75">
      <t>ケイケン</t>
    </rPh>
    <rPh sb="75" eb="77">
      <t>ネンスウ</t>
    </rPh>
    <rPh sb="78" eb="79">
      <t>ミ</t>
    </rPh>
    <rPh sb="87" eb="89">
      <t>ヒツヨウ</t>
    </rPh>
    <phoneticPr fontId="3"/>
  </si>
  <si>
    <t>　実務経験とは、建設工事の施工に関する技術上のすべての職務経験のことであり、設計技術者や現場代理人、主任技術者等に従事、及びこれらの技術を習得するための見習い期間も経験に含めますが、ただ単に、建設会社に在籍しているだけでは実務経験とは認められません。</t>
    <rPh sb="46" eb="49">
      <t>ダイリニン</t>
    </rPh>
    <rPh sb="98" eb="100">
      <t>カイシャ</t>
    </rPh>
    <rPh sb="101" eb="103">
      <t>ザイセキ</t>
    </rPh>
    <rPh sb="111" eb="113">
      <t>ジツム</t>
    </rPh>
    <rPh sb="113" eb="115">
      <t>ケイケン</t>
    </rPh>
    <rPh sb="117" eb="118">
      <t>ミト</t>
    </rPh>
    <phoneticPr fontId="3"/>
  </si>
  <si>
    <t>建設業法第７条第２号</t>
    <phoneticPr fontId="3"/>
  </si>
  <si>
    <t>現場代理人等設置通知書</t>
    <rPh sb="6" eb="8">
      <t>セッチ</t>
    </rPh>
    <phoneticPr fontId="3"/>
  </si>
  <si>
    <t>契約約款第10条２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phoneticPr fontId="3"/>
  </si>
  <si>
    <t>現場代理人等変更通知書</t>
    <rPh sb="6" eb="8">
      <t>ヘンコウ</t>
    </rPh>
    <phoneticPr fontId="3"/>
  </si>
  <si>
    <t>主任技術者実務経験経歴書</t>
    <rPh sb="0" eb="2">
      <t>シュニン</t>
    </rPh>
    <rPh sb="5" eb="7">
      <t>ジツム</t>
    </rPh>
    <rPh sb="7" eb="9">
      <t>ケイケン</t>
    </rPh>
    <phoneticPr fontId="3"/>
  </si>
  <si>
    <t>専門技術者実務経験経歴書</t>
    <rPh sb="0" eb="2">
      <t>センモン</t>
    </rPh>
    <rPh sb="5" eb="7">
      <t>ジツム</t>
    </rPh>
    <rPh sb="7" eb="9">
      <t>ケイケン</t>
    </rPh>
    <phoneticPr fontId="3"/>
  </si>
  <si>
    <t>氏名</t>
    <rPh sb="0" eb="2">
      <t>シメイ</t>
    </rPh>
    <phoneticPr fontId="3"/>
  </si>
  <si>
    <t>住所</t>
    <rPh sb="0" eb="2">
      <t>ジュウショ</t>
    </rPh>
    <phoneticPr fontId="3"/>
  </si>
  <si>
    <t>受注者が有する権限のうち、現場代理人に委任せず自ら行使しようとする権限（該当する場合のみ記載のこと）</t>
    <rPh sb="0" eb="2">
      <t>ジュチュウ</t>
    </rPh>
    <rPh sb="2" eb="3">
      <t>シャ</t>
    </rPh>
    <rPh sb="33" eb="35">
      <t>ケンゲン</t>
    </rPh>
    <rPh sb="36" eb="38">
      <t>ガイトウ</t>
    </rPh>
    <rPh sb="40" eb="42">
      <t>バアイ</t>
    </rPh>
    <rPh sb="44" eb="46">
      <t>キサイ</t>
    </rPh>
    <phoneticPr fontId="3"/>
  </si>
  <si>
    <t>氏名</t>
    <phoneticPr fontId="3"/>
  </si>
  <si>
    <t>生年月日</t>
    <phoneticPr fontId="3"/>
  </si>
  <si>
    <t>イ</t>
    <phoneticPr fontId="3"/>
  </si>
  <si>
    <t>　建設業法
　第７条第２項イ</t>
    <rPh sb="1" eb="4">
      <t>ケンセツギョウ</t>
    </rPh>
    <rPh sb="4" eb="5">
      <t>ホウ</t>
    </rPh>
    <rPh sb="7" eb="8">
      <t>ダイ</t>
    </rPh>
    <rPh sb="9" eb="10">
      <t>ジョウ</t>
    </rPh>
    <rPh sb="10" eb="11">
      <t>ダイ</t>
    </rPh>
    <rPh sb="12" eb="13">
      <t>コウ</t>
    </rPh>
    <phoneticPr fontId="3"/>
  </si>
  <si>
    <t>⇒同上　ロ</t>
    <rPh sb="1" eb="3">
      <t>ドウジョウ</t>
    </rPh>
    <phoneticPr fontId="3"/>
  </si>
  <si>
    <t>○○新築工事</t>
    <rPh sb="2" eb="3">
      <t>シン</t>
    </rPh>
    <rPh sb="3" eb="4">
      <t>チク</t>
    </rPh>
    <rPh sb="4" eb="6">
      <t>コウジ</t>
    </rPh>
    <phoneticPr fontId="3"/>
  </si>
  <si>
    <t xml:space="preserve">主任
（監理）
技術者
</t>
    <rPh sb="0" eb="2">
      <t>シュニン</t>
    </rPh>
    <rPh sb="4" eb="6">
      <t>カンリ</t>
    </rPh>
    <rPh sb="8" eb="9">
      <t>ワザ</t>
    </rPh>
    <rPh sb="9" eb="10">
      <t>ジュツ</t>
    </rPh>
    <rPh sb="10" eb="11">
      <t>モノ</t>
    </rPh>
    <phoneticPr fontId="3"/>
  </si>
  <si>
    <t>変更現場代理人氏名</t>
    <rPh sb="0" eb="2">
      <t>ヘンコウ</t>
    </rPh>
    <rPh sb="2" eb="4">
      <t>ゲンバ</t>
    </rPh>
    <rPh sb="4" eb="7">
      <t>ダイリニン</t>
    </rPh>
    <rPh sb="7" eb="9">
      <t>シメイ</t>
    </rPh>
    <phoneticPr fontId="3"/>
  </si>
  <si>
    <t>変更専門技術者氏名</t>
    <rPh sb="0" eb="2">
      <t>ヘンコウ</t>
    </rPh>
    <rPh sb="2" eb="4">
      <t>センモン</t>
    </rPh>
    <rPh sb="4" eb="6">
      <t>ギジュツ</t>
    </rPh>
    <rPh sb="6" eb="7">
      <t>シャ</t>
    </rPh>
    <rPh sb="7" eb="9">
      <t>シメイ</t>
    </rPh>
    <phoneticPr fontId="3"/>
  </si>
  <si>
    <t>変更区分</t>
    <rPh sb="0" eb="2">
      <t>ヘンコウ</t>
    </rPh>
    <rPh sb="2" eb="4">
      <t>クブン</t>
    </rPh>
    <phoneticPr fontId="3"/>
  </si>
  <si>
    <t>変更が必要となった理由</t>
    <rPh sb="0" eb="2">
      <t>ヘンコウ</t>
    </rPh>
    <rPh sb="3" eb="5">
      <t>ヒツヨウ</t>
    </rPh>
    <rPh sb="9" eb="11">
      <t>リユウ</t>
    </rPh>
    <phoneticPr fontId="3"/>
  </si>
  <si>
    <t>４号様式①</t>
    <rPh sb="1" eb="2">
      <t>ゴウ</t>
    </rPh>
    <rPh sb="2" eb="4">
      <t>ヨウシキ</t>
    </rPh>
    <phoneticPr fontId="3"/>
  </si>
  <si>
    <t>４号様式②</t>
    <rPh sb="1" eb="2">
      <t>ゴウ</t>
    </rPh>
    <rPh sb="2" eb="4">
      <t>ヨウシキ</t>
    </rPh>
    <phoneticPr fontId="3"/>
  </si>
  <si>
    <t>技術者区分</t>
    <rPh sb="0" eb="3">
      <t>ギジュツシャ</t>
    </rPh>
    <rPh sb="3" eb="5">
      <t>クブン</t>
    </rPh>
    <phoneticPr fontId="3"/>
  </si>
  <si>
    <t>添付書類
（必須）</t>
    <rPh sb="6" eb="8">
      <t>ヒッス</t>
    </rPh>
    <phoneticPr fontId="3"/>
  </si>
  <si>
    <t>変更する方ごとに作成してください。</t>
    <rPh sb="0" eb="2">
      <t>ヘンコウ</t>
    </rPh>
    <rPh sb="4" eb="5">
      <t>カタ</t>
    </rPh>
    <rPh sb="8" eb="10">
      <t>サクセイ</t>
    </rPh>
    <phoneticPr fontId="3"/>
  </si>
  <si>
    <t>契約約款第１０条第２項
現場代理人は、この契約の履行に関し、工事現場に常駐し、その運営、取締りを行うほか、請負代金額の変更、請負代金の請求及び受領第１２条第１項の請求の受理、同条第３項の決定及び通知並びにこの契約の解除に係る権限を除き、この契約に基づく受注者の一切の権限を行使することができる。</t>
    <rPh sb="0" eb="2">
      <t>ケイヤク</t>
    </rPh>
    <rPh sb="2" eb="4">
      <t>ヤッカン</t>
    </rPh>
    <rPh sb="4" eb="5">
      <t>ダイ</t>
    </rPh>
    <rPh sb="7" eb="8">
      <t>ジョウ</t>
    </rPh>
    <rPh sb="8" eb="9">
      <t>ダイ</t>
    </rPh>
    <rPh sb="10" eb="11">
      <t>コウ</t>
    </rPh>
    <phoneticPr fontId="3"/>
  </si>
  <si>
    <t>(株)○○鉄筋</t>
    <rPh sb="0" eb="3">
      <t>カブ</t>
    </rPh>
    <rPh sb="5" eb="7">
      <t>テッキン</t>
    </rPh>
    <phoneticPr fontId="3"/>
  </si>
  <si>
    <t>工事名</t>
    <rPh sb="0" eb="2">
      <t>コウジ</t>
    </rPh>
    <rPh sb="2" eb="3">
      <t>メイ</t>
    </rPh>
    <phoneticPr fontId="3"/>
  </si>
  <si>
    <t>　主任技術者を設置する場合、現場代理人等設置通知書に氏名等を記載し、
かつ、区分がイ又はロの場合（実務経験によるとき）は、この経歴書を作成
して現場代理人等設置通知書に添付してください。
（変更があったときも同じ）
　資格がある場合でも実務経験が必要となる場合があるので、現場代理人等設置通知書の「添付書類欄」を確認のこと</t>
    <rPh sb="95" eb="97">
      <t>ヘンコウ</t>
    </rPh>
    <rPh sb="104" eb="105">
      <t>オナ</t>
    </rPh>
    <rPh sb="109" eb="111">
      <t>シカク</t>
    </rPh>
    <rPh sb="114" eb="116">
      <t>バアイ</t>
    </rPh>
    <rPh sb="118" eb="120">
      <t>ジツム</t>
    </rPh>
    <rPh sb="120" eb="122">
      <t>ケイケン</t>
    </rPh>
    <rPh sb="123" eb="125">
      <t>ヒツヨウ</t>
    </rPh>
    <rPh sb="128" eb="130">
      <t>バアイ</t>
    </rPh>
    <rPh sb="136" eb="138">
      <t>ゲンバ</t>
    </rPh>
    <rPh sb="138" eb="141">
      <t>ダイリニン</t>
    </rPh>
    <rPh sb="141" eb="142">
      <t>トウ</t>
    </rPh>
    <rPh sb="142" eb="144">
      <t>セッチ</t>
    </rPh>
    <rPh sb="144" eb="147">
      <t>ツウチショ</t>
    </rPh>
    <rPh sb="149" eb="151">
      <t>テンプ</t>
    </rPh>
    <rPh sb="151" eb="153">
      <t>ショルイ</t>
    </rPh>
    <rPh sb="153" eb="154">
      <t>ラン</t>
    </rPh>
    <rPh sb="156" eb="158">
      <t>カクニン</t>
    </rPh>
    <phoneticPr fontId="3"/>
  </si>
  <si>
    <t>※技術者変更の特別な事由とは
　死亡、傷病または退職等、真にやむを得な場合のほか、次に掲げる場合等が考えられます。
① 受注者の責によらない理由により工事中止または工事内容の大幅な変更が発生し、工期が延長された場合
② 橋梁、ポンプ、ゲート等の工場製作を含む工事であって、工場から現地へ工事の現場が移行する時点
③ ダム、トンネル等の大規模な工事で、一つの契約工期が多年に及ぶ場合</t>
    <rPh sb="4" eb="6">
      <t>ヘンコウ</t>
    </rPh>
    <rPh sb="7" eb="9">
      <t>トクベツ</t>
    </rPh>
    <rPh sb="10" eb="11">
      <t>ジ</t>
    </rPh>
    <rPh sb="11" eb="12">
      <t>ユ</t>
    </rPh>
    <phoneticPr fontId="3"/>
  </si>
  <si>
    <t>特定建設共同企業体の場合は、他の構成員の主任技術者等の
通知も併せて作成し、提出して下さい。</t>
    <rPh sb="10" eb="12">
      <t>バアイ</t>
    </rPh>
    <rPh sb="14" eb="15">
      <t>タ</t>
    </rPh>
    <rPh sb="16" eb="19">
      <t>コウセイイン</t>
    </rPh>
    <rPh sb="20" eb="22">
      <t>シュニン</t>
    </rPh>
    <rPh sb="22" eb="25">
      <t>ギジュツシャ</t>
    </rPh>
    <rPh sb="25" eb="26">
      <t>トウ</t>
    </rPh>
    <rPh sb="28" eb="30">
      <t>ツウチ</t>
    </rPh>
    <rPh sb="31" eb="32">
      <t>アワ</t>
    </rPh>
    <rPh sb="34" eb="36">
      <t>サクセイ</t>
    </rPh>
    <rPh sb="38" eb="40">
      <t>テイシュツ</t>
    </rPh>
    <rPh sb="42" eb="43">
      <t>クダ</t>
    </rPh>
    <phoneticPr fontId="3"/>
  </si>
  <si>
    <r>
      <t xml:space="preserve">
※専門技術者を自社で置く場合は、現場
代理人等設置通知書に添付の事。
</t>
    </r>
    <r>
      <rPr>
        <b/>
        <sz val="14"/>
        <color theme="0"/>
        <rFont val="ＭＳ 明朝"/>
        <family val="1"/>
        <charset val="128"/>
      </rPr>
      <t>※資格がある場合でも実務経験が必要となる場合があるので、現場代理人等設置通知書の「添付書類欄」を確認のこと</t>
    </r>
    <phoneticPr fontId="3"/>
  </si>
  <si>
    <r>
      <t>　建設工事を請負った者が、その内訳となる専門工事（500万円未満【支給工事材料費を含む】の建設工事を除く。）の施工を、</t>
    </r>
    <r>
      <rPr>
        <b/>
        <u/>
        <sz val="14"/>
        <color rgb="FFFFFF00"/>
        <rFont val="ＭＳ 明朝"/>
        <family val="1"/>
        <charset val="128"/>
      </rPr>
      <t>下請負人に外注することなく自社の労働者によって施工するとき</t>
    </r>
    <r>
      <rPr>
        <b/>
        <sz val="14"/>
        <color theme="0"/>
        <rFont val="ＭＳ 明朝"/>
        <family val="1"/>
        <charset val="128"/>
      </rPr>
      <t>は、当該建設工事の施工の技術上の管理をつかさどる主任技術者の資格を有する技術者を配置しなければなりません。
　これにより自社で専門技術者を置く場合は、現場代理人等設置通知書に氏名等を記載し、かつ、</t>
    </r>
    <r>
      <rPr>
        <b/>
        <u/>
        <sz val="14"/>
        <color rgb="FFFFFF00"/>
        <rFont val="ＭＳ 明朝"/>
        <family val="1"/>
        <charset val="128"/>
      </rPr>
      <t>区分がイ又はロの場合（実務経験によるとき）</t>
    </r>
    <r>
      <rPr>
        <b/>
        <sz val="14"/>
        <color theme="0"/>
        <rFont val="ＭＳ 明朝"/>
        <family val="1"/>
        <charset val="128"/>
      </rPr>
      <t>はこの経歴書を作成してください。
　なお、建築一式工事または土木一式工事の場合、主任（監理）技術者が当該専門工事について資格要件を満たした上で専門技術者を兼務する場合は、配置する必要はありません。
　下請負人に外注する場合は、下請負人が主任技術者を配置する義務を負う
（施工体制台帳の下請負通知書に下請負人の主任技術者を記載する。）ので、この実務経歴書は作成する必要はありません。</t>
    </r>
    <rPh sb="232" eb="234">
      <t>コウジ</t>
    </rPh>
    <rPh sb="250" eb="252">
      <t>カンリ</t>
    </rPh>
    <rPh sb="253" eb="256">
      <t>ギジュツシャ</t>
    </rPh>
    <rPh sb="278" eb="280">
      <t>センモン</t>
    </rPh>
    <rPh sb="280" eb="282">
      <t>ギジュツ</t>
    </rPh>
    <rPh sb="282" eb="283">
      <t>シャ</t>
    </rPh>
    <phoneticPr fontId="3"/>
  </si>
  <si>
    <t>建設業法第７条第２号</t>
    <phoneticPr fontId="3"/>
  </si>
  <si>
    <t>最初に、こちらから必要事項を入力しましょう！
工事書類作成の省力化を図るため、この様式集を作成しました。
こちらに入力すると各シートにデータが反映されます。
各シートのリンク情報が間違いないことを確認した上で、必要事項を入力し印刷して下さい。</t>
    <rPh sb="57" eb="59">
      <t>ニュウリョク</t>
    </rPh>
    <rPh sb="62" eb="63">
      <t>カク</t>
    </rPh>
    <rPh sb="71" eb="73">
      <t>ハンエイ</t>
    </rPh>
    <rPh sb="79" eb="80">
      <t>カク</t>
    </rPh>
    <rPh sb="105" eb="107">
      <t>ヒツヨウ</t>
    </rPh>
    <rPh sb="107" eb="109">
      <t>ジコウ</t>
    </rPh>
    <rPh sb="110" eb="112">
      <t>ニュウリョク</t>
    </rPh>
    <rPh sb="113" eb="115">
      <t>インサツ</t>
    </rPh>
    <phoneticPr fontId="3"/>
  </si>
  <si>
    <t>主任技術者氏名</t>
    <rPh sb="0" eb="2">
      <t>シュニン</t>
    </rPh>
    <rPh sb="2" eb="5">
      <t>ギジュツシャ</t>
    </rPh>
    <rPh sb="5" eb="7">
      <t>シメイ</t>
    </rPh>
    <phoneticPr fontId="3"/>
  </si>
  <si>
    <t>（税込額）</t>
    <phoneticPr fontId="3"/>
  </si>
  <si>
    <t>工事目的物引渡し書</t>
  </si>
  <si>
    <t>（税込額）</t>
    <phoneticPr fontId="3"/>
  </si>
  <si>
    <t>（税込額）</t>
    <rPh sb="1" eb="3">
      <t>ゼイコミ</t>
    </rPh>
    <rPh sb="3" eb="4">
      <t>ガク</t>
    </rPh>
    <phoneticPr fontId="3"/>
  </si>
  <si>
    <t>第１項</t>
    <phoneticPr fontId="3"/>
  </si>
  <si>
    <t>⇒全体スライドの場合</t>
    <phoneticPr fontId="3"/>
  </si>
  <si>
    <t>第５項</t>
    <phoneticPr fontId="3"/>
  </si>
  <si>
    <t>⇒単品スライドの場合</t>
    <rPh sb="1" eb="3">
      <t>タンピン</t>
    </rPh>
    <rPh sb="8" eb="10">
      <t>バアイ</t>
    </rPh>
    <phoneticPr fontId="3"/>
  </si>
  <si>
    <t>第６項</t>
    <rPh sb="0" eb="1">
      <t>ダイ</t>
    </rPh>
    <rPh sb="2" eb="3">
      <t>コウ</t>
    </rPh>
    <phoneticPr fontId="3"/>
  </si>
  <si>
    <t>⇒インフレスライドの場合</t>
    <rPh sb="10" eb="12">
      <t>バアイ</t>
    </rPh>
    <phoneticPr fontId="3"/>
  </si>
  <si>
    <t>工事名</t>
    <phoneticPr fontId="3"/>
  </si>
  <si>
    <t>以前に工期変更されていないか必ず確認のこと。</t>
    <rPh sb="0" eb="2">
      <t>イゼン</t>
    </rPh>
    <rPh sb="3" eb="5">
      <t>コウキ</t>
    </rPh>
    <rPh sb="5" eb="7">
      <t>ヘンコウ</t>
    </rPh>
    <rPh sb="14" eb="15">
      <t>カナラ</t>
    </rPh>
    <rPh sb="16" eb="18">
      <t>カクニン</t>
    </rPh>
    <phoneticPr fontId="3"/>
  </si>
  <si>
    <t>工期</t>
    <phoneticPr fontId="3"/>
  </si>
  <si>
    <t>自</t>
    <phoneticPr fontId="3"/>
  </si>
  <si>
    <t>至</t>
    <phoneticPr fontId="3"/>
  </si>
  <si>
    <t>協議予定額</t>
    <rPh sb="0" eb="2">
      <t>キョウギ</t>
    </rPh>
    <rPh sb="2" eb="4">
      <t>ヨテイ</t>
    </rPh>
    <phoneticPr fontId="3"/>
  </si>
  <si>
    <t>（税込額）</t>
    <phoneticPr fontId="3"/>
  </si>
  <si>
    <t>比率</t>
    <phoneticPr fontId="3"/>
  </si>
  <si>
    <t>基準日</t>
    <rPh sb="0" eb="3">
      <t>キジュンビ</t>
    </rPh>
    <phoneticPr fontId="3"/>
  </si>
  <si>
    <t>協議開始
予定日</t>
    <rPh sb="5" eb="7">
      <t>ヨテイ</t>
    </rPh>
    <phoneticPr fontId="3"/>
  </si>
  <si>
    <t>商号又は名称</t>
    <phoneticPr fontId="3"/>
  </si>
  <si>
    <t>代表者職氏名</t>
    <phoneticPr fontId="3"/>
  </si>
  <si>
    <t>※受注者が請負代金額の変更を請求する場合は、受注者の見積書の添付が必要になります。</t>
    <rPh sb="1" eb="3">
      <t>ジュチュウ</t>
    </rPh>
    <rPh sb="3" eb="4">
      <t>シャ</t>
    </rPh>
    <rPh sb="5" eb="7">
      <t>ウケオイ</t>
    </rPh>
    <rPh sb="7" eb="9">
      <t>ダイキン</t>
    </rPh>
    <rPh sb="9" eb="10">
      <t>ガク</t>
    </rPh>
    <rPh sb="11" eb="13">
      <t>ヘンコウ</t>
    </rPh>
    <rPh sb="14" eb="16">
      <t>セイキュウ</t>
    </rPh>
    <rPh sb="18" eb="20">
      <t>バアイ</t>
    </rPh>
    <rPh sb="22" eb="24">
      <t>ジュチュウ</t>
    </rPh>
    <rPh sb="24" eb="25">
      <t>シャ</t>
    </rPh>
    <rPh sb="26" eb="29">
      <t>ミツモリショ</t>
    </rPh>
    <rPh sb="30" eb="32">
      <t>テンプ</t>
    </rPh>
    <rPh sb="33" eb="35">
      <t>ヒツヨウ</t>
    </rPh>
    <phoneticPr fontId="3"/>
  </si>
  <si>
    <t>※署名又は押印のうえ、発注者、受注者双方で保管します。（原本は発注者保管とし、受注者は複写物を保管。）
※受注者については、建設業法上の「営業に関する図書（10年間の保管義務あり）」となります。</t>
    <rPh sb="1" eb="3">
      <t>ショメイ</t>
    </rPh>
    <rPh sb="3" eb="4">
      <t>マタ</t>
    </rPh>
    <rPh sb="18" eb="20">
      <t>ソウホウ</t>
    </rPh>
    <rPh sb="28" eb="30">
      <t>ゲンポン</t>
    </rPh>
    <rPh sb="31" eb="34">
      <t>ハッチュウシャ</t>
    </rPh>
    <rPh sb="34" eb="36">
      <t>ホカン</t>
    </rPh>
    <rPh sb="39" eb="40">
      <t>ジュ</t>
    </rPh>
    <rPh sb="40" eb="41">
      <t>チュウ</t>
    </rPh>
    <rPh sb="41" eb="42">
      <t>シャ</t>
    </rPh>
    <rPh sb="43" eb="45">
      <t>フクシャ</t>
    </rPh>
    <rPh sb="45" eb="46">
      <t>ブツ</t>
    </rPh>
    <rPh sb="47" eb="49">
      <t>ホカン</t>
    </rPh>
    <rPh sb="53" eb="55">
      <t>ジュチュウ</t>
    </rPh>
    <rPh sb="55" eb="56">
      <t>シャ</t>
    </rPh>
    <rPh sb="62" eb="65">
      <t>ケンセツギョウ</t>
    </rPh>
    <rPh sb="65" eb="66">
      <t>ホウ</t>
    </rPh>
    <rPh sb="66" eb="67">
      <t>ジョウ</t>
    </rPh>
    <rPh sb="80" eb="82">
      <t>ネンカン</t>
    </rPh>
    <rPh sb="83" eb="85">
      <t>ホカン</t>
    </rPh>
    <rPh sb="85" eb="87">
      <t>ギム</t>
    </rPh>
    <phoneticPr fontId="3"/>
  </si>
  <si>
    <t>工事受注者</t>
    <rPh sb="0" eb="2">
      <t>コウジ</t>
    </rPh>
    <rPh sb="2" eb="4">
      <t>ジュチュウ</t>
    </rPh>
    <rPh sb="4" eb="5">
      <t>シャ</t>
    </rPh>
    <phoneticPr fontId="3"/>
  </si>
  <si>
    <t>発議年月日</t>
    <phoneticPr fontId="3"/>
  </si>
  <si>
    <t>指示</t>
    <phoneticPr fontId="3"/>
  </si>
  <si>
    <t>承諾</t>
    <phoneticPr fontId="3"/>
  </si>
  <si>
    <t>報告</t>
    <phoneticPr fontId="3"/>
  </si>
  <si>
    <t>提出</t>
    <phoneticPr fontId="3"/>
  </si>
  <si>
    <t>その他：</t>
    <phoneticPr fontId="3"/>
  </si>
  <si>
    <t>指示</t>
    <phoneticPr fontId="3"/>
  </si>
  <si>
    <t>協議</t>
    <phoneticPr fontId="3"/>
  </si>
  <si>
    <t>受理</t>
    <phoneticPr fontId="3"/>
  </si>
  <si>
    <t>します。</t>
    <phoneticPr fontId="3"/>
  </si>
  <si>
    <t>　　　年　　月　　日</t>
    <rPh sb="3" eb="4">
      <t>ネン</t>
    </rPh>
    <rPh sb="6" eb="7">
      <t>ガツ</t>
    </rPh>
    <rPh sb="9" eb="10">
      <t>ヒ</t>
    </rPh>
    <phoneticPr fontId="3"/>
  </si>
  <si>
    <t>工事受注者</t>
    <rPh sb="0" eb="2">
      <t>コウジ</t>
    </rPh>
    <rPh sb="2" eb="5">
      <t>ジュチュウシャシャ</t>
    </rPh>
    <phoneticPr fontId="4"/>
  </si>
  <si>
    <t>承諾</t>
    <phoneticPr fontId="3"/>
  </si>
  <si>
    <t>協議</t>
    <phoneticPr fontId="3"/>
  </si>
  <si>
    <t>提出</t>
    <phoneticPr fontId="3"/>
  </si>
  <si>
    <t>報告</t>
    <phoneticPr fontId="3"/>
  </si>
  <si>
    <t>主任監督員</t>
    <phoneticPr fontId="3"/>
  </si>
  <si>
    <t>担当監督員</t>
    <phoneticPr fontId="3"/>
  </si>
  <si>
    <t>現場代理人</t>
    <phoneticPr fontId="3"/>
  </si>
  <si>
    <t>主任（監理）  　技術者</t>
    <phoneticPr fontId="3"/>
  </si>
  <si>
    <t>１号様式①</t>
    <rPh sb="1" eb="2">
      <t>ゴウ</t>
    </rPh>
    <rPh sb="2" eb="4">
      <t>ヨウシキ</t>
    </rPh>
    <phoneticPr fontId="3"/>
  </si>
  <si>
    <t>工事打合せ簿（工事監理業務等無し）</t>
    <rPh sb="0" eb="2">
      <t>コウジ</t>
    </rPh>
    <rPh sb="2" eb="4">
      <t>ウチアワ</t>
    </rPh>
    <rPh sb="5" eb="6">
      <t>ボ</t>
    </rPh>
    <rPh sb="14" eb="15">
      <t>ナ</t>
    </rPh>
    <phoneticPr fontId="3"/>
  </si>
  <si>
    <t>１号様式②</t>
    <rPh sb="1" eb="2">
      <t>ゴウ</t>
    </rPh>
    <rPh sb="2" eb="4">
      <t>ヨウシキ</t>
    </rPh>
    <phoneticPr fontId="3"/>
  </si>
  <si>
    <t>工事打合せ簿（工事監理業務等有り）</t>
    <rPh sb="0" eb="2">
      <t>コウジ</t>
    </rPh>
    <rPh sb="2" eb="4">
      <t>ウチアワ</t>
    </rPh>
    <rPh sb="5" eb="6">
      <t>ボ</t>
    </rPh>
    <rPh sb="14" eb="15">
      <t>ア</t>
    </rPh>
    <phoneticPr fontId="3"/>
  </si>
  <si>
    <t>※署名又は押印のうえ、発注者、工事監理業務受注者、設計意図伝達業務受注者、工事受注者の各自が保管します。（原本は発注者保管とし、他者は複写物を保管する。）
※工事受注者については、建設業法上の「営業に関する図書（10年間の保管義務あり）」となります。</t>
    <rPh sb="1" eb="3">
      <t>ショメイ</t>
    </rPh>
    <rPh sb="3" eb="4">
      <t>マタ</t>
    </rPh>
    <rPh sb="15" eb="17">
      <t>コウジ</t>
    </rPh>
    <rPh sb="17" eb="19">
      <t>カンリ</t>
    </rPh>
    <rPh sb="19" eb="21">
      <t>ギョウム</t>
    </rPh>
    <rPh sb="21" eb="23">
      <t>ジュチュウ</t>
    </rPh>
    <rPh sb="23" eb="24">
      <t>シャ</t>
    </rPh>
    <rPh sb="25" eb="27">
      <t>セッケイ</t>
    </rPh>
    <rPh sb="27" eb="29">
      <t>イト</t>
    </rPh>
    <rPh sb="29" eb="31">
      <t>デンタツ</t>
    </rPh>
    <rPh sb="31" eb="33">
      <t>ギョウム</t>
    </rPh>
    <rPh sb="33" eb="35">
      <t>ジュチュウ</t>
    </rPh>
    <rPh sb="35" eb="36">
      <t>シャ</t>
    </rPh>
    <rPh sb="37" eb="39">
      <t>コウジ</t>
    </rPh>
    <rPh sb="43" eb="45">
      <t>カクジ</t>
    </rPh>
    <rPh sb="53" eb="55">
      <t>ゲンポン</t>
    </rPh>
    <rPh sb="56" eb="59">
      <t>ハッチュウシャ</t>
    </rPh>
    <rPh sb="59" eb="61">
      <t>ホカン</t>
    </rPh>
    <rPh sb="64" eb="65">
      <t>タ</t>
    </rPh>
    <rPh sb="65" eb="66">
      <t>シャ</t>
    </rPh>
    <rPh sb="67" eb="69">
      <t>フクシャ</t>
    </rPh>
    <rPh sb="69" eb="70">
      <t>ブツ</t>
    </rPh>
    <rPh sb="71" eb="73">
      <t>ホカン</t>
    </rPh>
    <rPh sb="79" eb="81">
      <t>コウジ</t>
    </rPh>
    <rPh sb="81" eb="83">
      <t>ジュチュウ</t>
    </rPh>
    <rPh sb="83" eb="84">
      <t>シャ</t>
    </rPh>
    <rPh sb="90" eb="93">
      <t>ケンセツギョウ</t>
    </rPh>
    <rPh sb="93" eb="94">
      <t>ホウ</t>
    </rPh>
    <rPh sb="94" eb="95">
      <t>ジョウ</t>
    </rPh>
    <rPh sb="108" eb="110">
      <t>ネンカン</t>
    </rPh>
    <rPh sb="111" eb="113">
      <t>ホカン</t>
    </rPh>
    <rPh sb="113" eb="115">
      <t>ギム</t>
    </rPh>
    <phoneticPr fontId="3"/>
  </si>
  <si>
    <t>工事打合せ簿</t>
    <phoneticPr fontId="3"/>
  </si>
  <si>
    <t>案件番号</t>
    <phoneticPr fontId="3"/>
  </si>
  <si>
    <t>発議年月日</t>
    <phoneticPr fontId="3"/>
  </si>
  <si>
    <t>発議番号</t>
    <phoneticPr fontId="3"/>
  </si>
  <si>
    <t>№</t>
    <phoneticPr fontId="3"/>
  </si>
  <si>
    <t>指示</t>
    <phoneticPr fontId="3"/>
  </si>
  <si>
    <t>協議</t>
    <phoneticPr fontId="3"/>
  </si>
  <si>
    <t>通知</t>
    <phoneticPr fontId="3"/>
  </si>
  <si>
    <t>承諾</t>
    <phoneticPr fontId="3"/>
  </si>
  <si>
    <t>報告</t>
    <phoneticPr fontId="3"/>
  </si>
  <si>
    <t>提出</t>
    <phoneticPr fontId="3"/>
  </si>
  <si>
    <t>提案</t>
    <rPh sb="0" eb="2">
      <t>テイアン</t>
    </rPh>
    <phoneticPr fontId="3"/>
  </si>
  <si>
    <t>その他：</t>
    <rPh sb="2" eb="3">
      <t>タ</t>
    </rPh>
    <phoneticPr fontId="3"/>
  </si>
  <si>
    <t>工事監理業務受注者</t>
    <phoneticPr fontId="3"/>
  </si>
  <si>
    <t>設計意図伝達業務受注者</t>
    <rPh sb="0" eb="2">
      <t>セッケイ</t>
    </rPh>
    <rPh sb="2" eb="4">
      <t>イト</t>
    </rPh>
    <rPh sb="4" eb="6">
      <t>デンタツ</t>
    </rPh>
    <phoneticPr fontId="3"/>
  </si>
  <si>
    <t xml:space="preserve">
　＊＊＊＊＊＊＊＊＊＊＊＊＊＊＊＊＊＊＊＊＊＊＊＊＊＊＊</t>
    <phoneticPr fontId="3"/>
  </si>
  <si>
    <t>葉</t>
    <phoneticPr fontId="3"/>
  </si>
  <si>
    <t>指示</t>
    <phoneticPr fontId="3"/>
  </si>
  <si>
    <t>提出</t>
    <phoneticPr fontId="3"/>
  </si>
  <si>
    <t>受理</t>
    <phoneticPr fontId="3"/>
  </si>
  <si>
    <t>します。</t>
    <phoneticPr fontId="3"/>
  </si>
  <si>
    <t>業務受注者
工事監理</t>
    <rPh sb="0" eb="2">
      <t>ギョウム</t>
    </rPh>
    <rPh sb="2" eb="4">
      <t>ジュチュウ</t>
    </rPh>
    <rPh sb="4" eb="5">
      <t>シャ</t>
    </rPh>
    <phoneticPr fontId="4"/>
  </si>
  <si>
    <t>確認</t>
    <rPh sb="0" eb="2">
      <t>カクニン</t>
    </rPh>
    <phoneticPr fontId="3"/>
  </si>
  <si>
    <t>協議</t>
    <phoneticPr fontId="3"/>
  </si>
  <si>
    <t>提出</t>
    <phoneticPr fontId="3"/>
  </si>
  <si>
    <t>受理</t>
    <phoneticPr fontId="3"/>
  </si>
  <si>
    <t>します。</t>
    <phoneticPr fontId="3"/>
  </si>
  <si>
    <t>業務受注者
設計意図伝達</t>
    <rPh sb="0" eb="2">
      <t>ギョウム</t>
    </rPh>
    <rPh sb="2" eb="4">
      <t>ジュチュウ</t>
    </rPh>
    <rPh sb="4" eb="5">
      <t>シャ</t>
    </rPh>
    <phoneticPr fontId="4"/>
  </si>
  <si>
    <t>協議</t>
    <phoneticPr fontId="3"/>
  </si>
  <si>
    <t>受理</t>
    <phoneticPr fontId="3"/>
  </si>
  <si>
    <t>します。</t>
    <phoneticPr fontId="3"/>
  </si>
  <si>
    <t>承諾</t>
    <phoneticPr fontId="3"/>
  </si>
  <si>
    <t>協議</t>
    <phoneticPr fontId="3"/>
  </si>
  <si>
    <t>工事監理業務</t>
    <rPh sb="0" eb="2">
      <t>コウジ</t>
    </rPh>
    <rPh sb="2" eb="4">
      <t>カンリ</t>
    </rPh>
    <rPh sb="4" eb="6">
      <t>ギョウム</t>
    </rPh>
    <phoneticPr fontId="3"/>
  </si>
  <si>
    <t>設計意図　　　　　　伝達業務</t>
    <rPh sb="0" eb="2">
      <t>セッケイ</t>
    </rPh>
    <rPh sb="2" eb="4">
      <t>イト</t>
    </rPh>
    <rPh sb="10" eb="12">
      <t>デンタツ</t>
    </rPh>
    <rPh sb="12" eb="14">
      <t>ギョウム</t>
    </rPh>
    <phoneticPr fontId="3"/>
  </si>
  <si>
    <t>○○団地整備工事</t>
    <rPh sb="2" eb="4">
      <t>ダンチ</t>
    </rPh>
    <rPh sb="4" eb="6">
      <t>セイビ</t>
    </rPh>
    <rPh sb="6" eb="8">
      <t>コウジ</t>
    </rPh>
    <phoneticPr fontId="3"/>
  </si>
  <si>
    <t>○○○○新築工事</t>
    <rPh sb="4" eb="5">
      <t>シン</t>
    </rPh>
    <rPh sb="5" eb="6">
      <t>チク</t>
    </rPh>
    <rPh sb="6" eb="8">
      <t>コウジ</t>
    </rPh>
    <phoneticPr fontId="3"/>
  </si>
  <si>
    <t>○○増築工事</t>
    <rPh sb="2" eb="4">
      <t>ゾウチク</t>
    </rPh>
    <rPh sb="4" eb="6">
      <t>コウジ</t>
    </rPh>
    <phoneticPr fontId="3"/>
  </si>
  <si>
    <t>○○増築工事</t>
    <phoneticPr fontId="3"/>
  </si>
  <si>
    <t>夏季休暇</t>
    <rPh sb="0" eb="2">
      <t>カキ</t>
    </rPh>
    <rPh sb="2" eb="4">
      <t>キュウカ</t>
    </rPh>
    <phoneticPr fontId="3"/>
  </si>
  <si>
    <t>平塚市工事請負契約約款に附帯する様式等（公共建築工事編）</t>
    <rPh sb="18" eb="19">
      <t>トウ</t>
    </rPh>
    <rPh sb="20" eb="22">
      <t>コウキョウ</t>
    </rPh>
    <rPh sb="22" eb="24">
      <t>ケンチク</t>
    </rPh>
    <rPh sb="24" eb="26">
      <t>コウジ</t>
    </rPh>
    <rPh sb="26" eb="27">
      <t>ヘン</t>
    </rPh>
    <phoneticPr fontId="3"/>
  </si>
  <si>
    <t>現場代理人等設置通知書及び工程表を提出します。</t>
    <rPh sb="0" eb="2">
      <t>ゲンバ</t>
    </rPh>
    <rPh sb="2" eb="5">
      <t>ダイリニン</t>
    </rPh>
    <rPh sb="5" eb="6">
      <t>トウ</t>
    </rPh>
    <rPh sb="6" eb="8">
      <t>セッチ</t>
    </rPh>
    <rPh sb="8" eb="11">
      <t>ツウチショ</t>
    </rPh>
    <rPh sb="11" eb="12">
      <t>オヨ</t>
    </rPh>
    <rPh sb="13" eb="16">
      <t>コウテイヒョウ</t>
    </rPh>
    <rPh sb="17" eb="19">
      <t>テイシュツ</t>
    </rPh>
    <phoneticPr fontId="3"/>
  </si>
  <si>
    <t>その他の学校</t>
    <rPh sb="4" eb="6">
      <t>ガッコウ</t>
    </rPh>
    <phoneticPr fontId="3"/>
  </si>
  <si>
    <t>実務経験を必要とする資格の場合</t>
    <rPh sb="0" eb="2">
      <t>ジツム</t>
    </rPh>
    <rPh sb="2" eb="4">
      <t>ケイケン</t>
    </rPh>
    <rPh sb="5" eb="7">
      <t>ヒツヨウ</t>
    </rPh>
    <rPh sb="10" eb="12">
      <t>シカク</t>
    </rPh>
    <rPh sb="13" eb="15">
      <t>バアイ</t>
    </rPh>
    <phoneticPr fontId="3"/>
  </si>
  <si>
    <t>⇒同上　ハ</t>
    <rPh sb="1" eb="3">
      <t>ドウジョウ</t>
    </rPh>
    <phoneticPr fontId="3"/>
  </si>
  <si>
    <t>学歴による場合は、実務経験年数が自動計算されます</t>
    <rPh sb="0" eb="2">
      <t>ガクレキ</t>
    </rPh>
    <rPh sb="5" eb="7">
      <t>バアイ</t>
    </rPh>
    <rPh sb="9" eb="11">
      <t>ジツム</t>
    </rPh>
    <rPh sb="11" eb="13">
      <t>ケイケン</t>
    </rPh>
    <rPh sb="13" eb="15">
      <t>ネンスウ</t>
    </rPh>
    <rPh sb="16" eb="18">
      <t>ジドウ</t>
    </rPh>
    <rPh sb="18" eb="20">
      <t>ケイサン</t>
    </rPh>
    <phoneticPr fontId="3"/>
  </si>
  <si>
    <t>各項目入力表に各種情報を必ず入力する事。
工程表は2部印刷して監督員に提出して下さい。</t>
    <rPh sb="0" eb="3">
      <t>カクコウモク</t>
    </rPh>
    <rPh sb="3" eb="5">
      <t>ニュウリョク</t>
    </rPh>
    <rPh sb="5" eb="6">
      <t>ヒョウ</t>
    </rPh>
    <rPh sb="7" eb="9">
      <t>カクシュ</t>
    </rPh>
    <rPh sb="9" eb="11">
      <t>ジョウホウ</t>
    </rPh>
    <rPh sb="12" eb="13">
      <t>カナラ</t>
    </rPh>
    <rPh sb="14" eb="16">
      <t>ニュウリョク</t>
    </rPh>
    <rPh sb="18" eb="19">
      <t>コト</t>
    </rPh>
    <rPh sb="21" eb="24">
      <t>コウテイヒョウ</t>
    </rPh>
    <rPh sb="31" eb="34">
      <t>カントクイン</t>
    </rPh>
    <rPh sb="39" eb="40">
      <t>クダ</t>
    </rPh>
    <phoneticPr fontId="3"/>
  </si>
  <si>
    <t>データを保存する場合は、別ファイルに
シートをコピーしてください。
（このシートは原稿としてご使用ください。）</t>
    <rPh sb="4" eb="6">
      <t>ホゾン</t>
    </rPh>
    <rPh sb="8" eb="10">
      <t>バアイ</t>
    </rPh>
    <rPh sb="12" eb="13">
      <t>ベツ</t>
    </rPh>
    <rPh sb="41" eb="43">
      <t>ゲンコウ</t>
    </rPh>
    <rPh sb="47" eb="49">
      <t>シヨウ</t>
    </rPh>
    <phoneticPr fontId="3"/>
  </si>
  <si>
    <t>⇐日付（入力必須）</t>
    <rPh sb="4" eb="6">
      <t>ニュウリョク</t>
    </rPh>
    <rPh sb="6" eb="8">
      <t>ヒッス</t>
    </rPh>
    <phoneticPr fontId="3"/>
  </si>
  <si>
    <t>品質・規格</t>
  </si>
  <si>
    <t>品質・規格</t>
    <rPh sb="0" eb="1">
      <t>シナ</t>
    </rPh>
    <rPh sb="1" eb="2">
      <t>シツ</t>
    </rPh>
    <rPh sb="3" eb="4">
      <t>キ</t>
    </rPh>
    <rPh sb="4" eb="5">
      <t>カク</t>
    </rPh>
    <phoneticPr fontId="15"/>
  </si>
  <si>
    <t>材料名</t>
  </si>
  <si>
    <t>材料名</t>
    <rPh sb="0" eb="1">
      <t>ザイ</t>
    </rPh>
    <rPh sb="1" eb="2">
      <t>リョウ</t>
    </rPh>
    <rPh sb="2" eb="3">
      <t>メイ</t>
    </rPh>
    <phoneticPr fontId="15"/>
  </si>
  <si>
    <t>確認欄</t>
  </si>
  <si>
    <t>確認欄</t>
    <rPh sb="0" eb="1">
      <t>アキラ</t>
    </rPh>
    <rPh sb="1" eb="2">
      <t>シノブ</t>
    </rPh>
    <rPh sb="2" eb="3">
      <t>ラン</t>
    </rPh>
    <phoneticPr fontId="15"/>
  </si>
  <si>
    <t>備考</t>
  </si>
  <si>
    <t>備考</t>
    <rPh sb="0" eb="1">
      <t>ソナエ</t>
    </rPh>
    <rPh sb="1" eb="2">
      <t>コウ</t>
    </rPh>
    <phoneticPr fontId="15"/>
  </si>
  <si>
    <t>確認年月日</t>
  </si>
  <si>
    <t>確認方法</t>
  </si>
  <si>
    <t>確認印</t>
  </si>
  <si>
    <t>創意工夫に関する実施状況（営繕工事用）</t>
    <rPh sb="13" eb="15">
      <t>エイゼン</t>
    </rPh>
    <rPh sb="15" eb="18">
      <t>コウジヨウ</t>
    </rPh>
    <phoneticPr fontId="4"/>
  </si>
  <si>
    <t>工事名</t>
    <rPh sb="0" eb="3">
      <t>コウジメイ</t>
    </rPh>
    <phoneticPr fontId="4"/>
  </si>
  <si>
    <t>受注者名</t>
    <rPh sb="0" eb="3">
      <t>ジュチュウシャ</t>
    </rPh>
    <rPh sb="3" eb="4">
      <t>メイ</t>
    </rPh>
    <phoneticPr fontId="4"/>
  </si>
  <si>
    <t>考査項目</t>
    <phoneticPr fontId="4"/>
  </si>
  <si>
    <t>細別</t>
    <phoneticPr fontId="4"/>
  </si>
  <si>
    <t>評価対象項目</t>
    <phoneticPr fontId="4"/>
  </si>
  <si>
    <t>創意工夫</t>
    <phoneticPr fontId="4"/>
  </si>
  <si>
    <t>■準備・後片づけ関係</t>
    <rPh sb="1" eb="3">
      <t>ジュンビ</t>
    </rPh>
    <rPh sb="4" eb="6">
      <t>アトカタ</t>
    </rPh>
    <phoneticPr fontId="4"/>
  </si>
  <si>
    <t>測量・位置出しにおける工夫</t>
  </si>
  <si>
    <t>現地調査方法の工夫</t>
  </si>
  <si>
    <t>その他</t>
  </si>
  <si>
    <t>理由：</t>
    <rPh sb="0" eb="2">
      <t>リユウ</t>
    </rPh>
    <phoneticPr fontId="4"/>
  </si>
  <si>
    <t>■施工関係</t>
    <phoneticPr fontId="4"/>
  </si>
  <si>
    <t>施工に伴う器具・工具・装置類の工夫</t>
    <phoneticPr fontId="4"/>
  </si>
  <si>
    <t>工場加工製品等の活用による副産物及び廃棄物の減少または
リサイクルに対する積極的な取組み</t>
    <phoneticPr fontId="4"/>
  </si>
  <si>
    <t>土工事、地業工事、鉄骨建て方、コンクリート工事等の
施工関係の工夫</t>
    <phoneticPr fontId="4"/>
  </si>
  <si>
    <r>
      <t>建築材料・機材等の運搬・搬入等を含む施工方法</t>
    </r>
    <r>
      <rPr>
        <strike/>
        <sz val="10"/>
        <rFont val="ＭＳ 明朝"/>
        <family val="1"/>
        <charset val="128"/>
      </rPr>
      <t>に</t>
    </r>
    <r>
      <rPr>
        <sz val="10"/>
        <rFont val="ＭＳ 明朝"/>
        <family val="1"/>
        <charset val="128"/>
      </rPr>
      <t>の工夫</t>
    </r>
    <phoneticPr fontId="4"/>
  </si>
  <si>
    <t>電気設備工事等の配線、配管等の工夫</t>
    <phoneticPr fontId="4"/>
  </si>
  <si>
    <t>暖冷房衛生設備工事等の配管、ダクト等の工夫　</t>
  </si>
  <si>
    <t>照明・視界確保等の工夫</t>
  </si>
  <si>
    <t>仮排水、仮道路、迂回路等の計画・施工の工夫</t>
  </si>
  <si>
    <t>運搬車両・施工機械等の工夫</t>
  </si>
  <si>
    <t>型枠、足場、山留め等の仮設関係の工夫</t>
  </si>
  <si>
    <t>施工管理及び品質向上等の工夫</t>
  </si>
  <si>
    <t>プレハブ工法等の採用による工期短縮等の工夫</t>
  </si>
  <si>
    <t>仮設施工等の工夫</t>
    <phoneticPr fontId="4"/>
  </si>
  <si>
    <t>既存施設・近隣等に対する騒音・振動対策等の工夫</t>
  </si>
  <si>
    <t>保全への配慮による材料選定・施工方法等の工夫</t>
    <phoneticPr fontId="4"/>
  </si>
  <si>
    <t>作業の安全性向上のための施工方法等の工夫</t>
  </si>
  <si>
    <t>■品質関係</t>
    <rPh sb="1" eb="3">
      <t>ヒンシツ</t>
    </rPh>
    <rPh sb="3" eb="5">
      <t>カンケイ</t>
    </rPh>
    <phoneticPr fontId="4"/>
  </si>
  <si>
    <t>集計ソフト等の活用と工夫</t>
  </si>
  <si>
    <t>躯体工事の品質管理の工夫</t>
  </si>
  <si>
    <t>材料・機材の検査・試験に関する工夫</t>
    <phoneticPr fontId="4"/>
  </si>
  <si>
    <t>施工の検査・試験に関する工夫　</t>
  </si>
  <si>
    <t>品質記録方法の工夫</t>
  </si>
  <si>
    <t>■安全衛生関係</t>
    <phoneticPr fontId="4"/>
  </si>
  <si>
    <t>安全仮設備等の工夫（落下物、墜落・転落、挟まれ、看板、立入禁止柵、手摺り、足場等）</t>
    <phoneticPr fontId="4"/>
  </si>
  <si>
    <t>安全衛生教育、技術向上講習会等、ミーティング、安全パトロール等に関する工夫</t>
    <phoneticPr fontId="4"/>
  </si>
  <si>
    <t>現場事務所、休憩所等の環境向上の工夫</t>
    <phoneticPr fontId="4"/>
  </si>
  <si>
    <t>酸欠対策・有毒ガス・可燃ガスの処理または粉塵防止策や作業中の
換気等の工夫</t>
    <phoneticPr fontId="4"/>
  </si>
  <si>
    <t>周辺道路等の事故防止または一般交通確保等のための工夫</t>
  </si>
  <si>
    <t>改修工事における既存施設利用者等に対する安全対策の工夫</t>
  </si>
  <si>
    <t>作業時における作業環境改善等の工夫</t>
  </si>
  <si>
    <t>ゴミの減量化、アイドリングストップの励行等の地球環境への工夫</t>
  </si>
  <si>
    <t>■施工管理関係</t>
    <phoneticPr fontId="4"/>
  </si>
  <si>
    <t>出来形の管理等に関する工夫</t>
    <phoneticPr fontId="4"/>
  </si>
  <si>
    <t>施工計画書または写真記録等に関する工夫</t>
  </si>
  <si>
    <t>出来形・品質に関する計測等の工夫及び集計の工夫</t>
    <rPh sb="16" eb="17">
      <t>オヨ</t>
    </rPh>
    <phoneticPr fontId="4"/>
  </si>
  <si>
    <t>ＣＡＤ、施工管理ソフト等の活用</t>
    <phoneticPr fontId="4"/>
  </si>
  <si>
    <t>ＣＡＬＳを活用した施工管理の工夫</t>
    <phoneticPr fontId="4"/>
  </si>
  <si>
    <t>その他</t>
    <phoneticPr fontId="4"/>
  </si>
  <si>
    <t>■その他</t>
    <phoneticPr fontId="4"/>
  </si>
  <si>
    <t>＜その他＞</t>
  </si>
  <si>
    <t xml:space="preserve">  １．該当する項目の□にレマーク記入
　２．具体的内容の説明として、写真・ポンチ絵等を様式３に整理。
</t>
    <rPh sb="44" eb="46">
      <t>ヨウシキ</t>
    </rPh>
    <phoneticPr fontId="4"/>
  </si>
  <si>
    <t>社会性等に関する実施状況（営繕工事用）</t>
    <rPh sb="13" eb="15">
      <t>エイゼン</t>
    </rPh>
    <rPh sb="15" eb="18">
      <t>コウジヨウ</t>
    </rPh>
    <phoneticPr fontId="4"/>
  </si>
  <si>
    <t>社会性等</t>
    <phoneticPr fontId="4"/>
  </si>
  <si>
    <t>■地域への貢献等</t>
    <rPh sb="1" eb="3">
      <t>チイキ</t>
    </rPh>
    <rPh sb="5" eb="7">
      <t>コウケン</t>
    </rPh>
    <rPh sb="7" eb="8">
      <t>ナド</t>
    </rPh>
    <phoneticPr fontId="4"/>
  </si>
  <si>
    <t xml:space="preserve">災害時等に地域への救援活動等に協力した。  </t>
    <phoneticPr fontId="4"/>
  </si>
  <si>
    <t>現場事務所や作業現場の環境を周辺地域との景観に合わせる等、
周辺地域との調和を図った。</t>
    <phoneticPr fontId="4"/>
  </si>
  <si>
    <t>広報活動や現場見学会等を実施して、地域とのコミュニケーションを図った。</t>
    <phoneticPr fontId="4"/>
  </si>
  <si>
    <t>地域イベントへの協力やボランティア活動等への協力や参加をした。</t>
    <phoneticPr fontId="4"/>
  </si>
  <si>
    <t>創意工夫・社会性等に関する実施状況（営繕工事用）</t>
    <phoneticPr fontId="4"/>
  </si>
  <si>
    <t>細　　別</t>
    <phoneticPr fontId="4"/>
  </si>
  <si>
    <t>実施内容</t>
    <rPh sb="0" eb="2">
      <t>ジッシ</t>
    </rPh>
    <rPh sb="2" eb="4">
      <t>ナイヨウ</t>
    </rPh>
    <phoneticPr fontId="4"/>
  </si>
  <si>
    <t>（説明）</t>
    <rPh sb="1" eb="3">
      <t>セツメイ</t>
    </rPh>
    <phoneticPr fontId="4"/>
  </si>
  <si>
    <t>(添付図）</t>
    <rPh sb="1" eb="3">
      <t>テンプ</t>
    </rPh>
    <rPh sb="3" eb="4">
      <t>ズ</t>
    </rPh>
    <phoneticPr fontId="4"/>
  </si>
  <si>
    <t>　　説明資料は簡潔に作成するものとし、必要に応じて別葉とする。</t>
    <phoneticPr fontId="4"/>
  </si>
  <si>
    <t>出　荷　証　明　書</t>
    <phoneticPr fontId="3"/>
  </si>
  <si>
    <t>（宛  先）</t>
    <phoneticPr fontId="3"/>
  </si>
  <si>
    <t>（出荷証明者）</t>
    <rPh sb="1" eb="3">
      <t>シュッカ</t>
    </rPh>
    <rPh sb="3" eb="5">
      <t>ショウメイ</t>
    </rPh>
    <rPh sb="5" eb="6">
      <t>シャ</t>
    </rPh>
    <phoneticPr fontId="3"/>
  </si>
  <si>
    <t>受注者：</t>
    <rPh sb="0" eb="3">
      <t>ジュチュウシャ</t>
    </rPh>
    <phoneticPr fontId="3"/>
  </si>
  <si>
    <t>代表者職氏名</t>
    <rPh sb="0" eb="3">
      <t>ダイヒョウシャ</t>
    </rPh>
    <rPh sb="3" eb="4">
      <t>ショク</t>
    </rPh>
    <rPh sb="4" eb="6">
      <t>シメイ</t>
    </rPh>
    <phoneticPr fontId="3"/>
  </si>
  <si>
    <t>していない</t>
    <phoneticPr fontId="3"/>
  </si>
  <si>
    <t>している</t>
    <phoneticPr fontId="3"/>
  </si>
  <si>
    <t>材料名</t>
    <phoneticPr fontId="3"/>
  </si>
  <si>
    <t>品質・規格</t>
    <phoneticPr fontId="3"/>
  </si>
  <si>
    <t>品質・規格</t>
    <phoneticPr fontId="3"/>
  </si>
  <si>
    <t>単位</t>
    <rPh sb="0" eb="2">
      <t>タンイ</t>
    </rPh>
    <phoneticPr fontId="3"/>
  </si>
  <si>
    <t>数量</t>
    <rPh sb="0" eb="2">
      <t>スウリョウ</t>
    </rPh>
    <phoneticPr fontId="3"/>
  </si>
  <si>
    <t>出荷日</t>
    <rPh sb="0" eb="3">
      <t>シュッカビ</t>
    </rPh>
    <phoneticPr fontId="3"/>
  </si>
  <si>
    <t>　出荷証明書【継続用紙】</t>
    <phoneticPr fontId="3"/>
  </si>
  <si>
    <t>材料名</t>
    <phoneticPr fontId="3"/>
  </si>
  <si>
    <t>周辺地域の環境保全、生物保護等について、具体的な対策を
した。</t>
    <phoneticPr fontId="4"/>
  </si>
  <si>
    <t>標準仕様書</t>
    <rPh sb="0" eb="2">
      <t>ヒョウジュン</t>
    </rPh>
    <rPh sb="2" eb="5">
      <t>シヨウショ</t>
    </rPh>
    <phoneticPr fontId="3"/>
  </si>
  <si>
    <t>出荷証明書</t>
  </si>
  <si>
    <t>創意工夫</t>
    <phoneticPr fontId="3"/>
  </si>
  <si>
    <t>工事成績評定要領</t>
    <phoneticPr fontId="3"/>
  </si>
  <si>
    <t>社会性等</t>
  </si>
  <si>
    <t>創意工夫・社会性等の説明</t>
  </si>
  <si>
    <t>（関係各条共通）</t>
    <rPh sb="1" eb="3">
      <t>カンケイ</t>
    </rPh>
    <rPh sb="3" eb="4">
      <t>カク</t>
    </rPh>
    <rPh sb="4" eb="5">
      <t>ジョウ</t>
    </rPh>
    <rPh sb="5" eb="7">
      <t>キョウツウ</t>
    </rPh>
    <phoneticPr fontId="3"/>
  </si>
  <si>
    <t>要領１号様式</t>
    <rPh sb="0" eb="2">
      <t>ヨウリョウ</t>
    </rPh>
    <rPh sb="3" eb="4">
      <t>ゴウ</t>
    </rPh>
    <rPh sb="4" eb="6">
      <t>ヨウシキ</t>
    </rPh>
    <phoneticPr fontId="3"/>
  </si>
  <si>
    <t>要領２号様式</t>
    <rPh sb="0" eb="2">
      <t>ヨウリョウ</t>
    </rPh>
    <rPh sb="3" eb="4">
      <t>ゴウ</t>
    </rPh>
    <rPh sb="4" eb="6">
      <t>ヨウシキ</t>
    </rPh>
    <phoneticPr fontId="3"/>
  </si>
  <si>
    <t>要領３号様式</t>
    <rPh sb="0" eb="2">
      <t>ヨウリョウ</t>
    </rPh>
    <rPh sb="3" eb="4">
      <t>ゴウ</t>
    </rPh>
    <rPh sb="4" eb="6">
      <t>ヨウシキ</t>
    </rPh>
    <phoneticPr fontId="3"/>
  </si>
  <si>
    <t>　工事現場内に搬入した工事材料について、工事現場外に搬出したいので、承諾願いたく、工事請負契約約款第１３条第４項の規定により、次のとおり通知します。</t>
    <rPh sb="63" eb="64">
      <t>ツギ</t>
    </rPh>
    <phoneticPr fontId="4"/>
  </si>
  <si>
    <t>　支給材料又は貸与品が適当でないと認められたので、工事請負契約約款第１５条第２項（第４項）の規定により、次のとおり通知します。</t>
    <phoneticPr fontId="4"/>
  </si>
  <si>
    <t>　工事用として、下記の支給材料（貸与品）の引渡しを受けたので、工事請負契約約款第１５条第３項の規定により、次のとおり受領書（借用書）を提出します。</t>
    <phoneticPr fontId="4"/>
  </si>
  <si>
    <t>　工事用支給材料（貸与品）について、工事請負契約約款第１５条第９項の規定により、次のとおり返還します。</t>
    <phoneticPr fontId="4"/>
  </si>
  <si>
    <t>　工事を施工するにあたり、設計図書との不一致等が生じたので、確認を請求したく、工事請負契約約款第１８条第１項の規定により、次のとおり通知します。</t>
    <rPh sb="33" eb="35">
      <t>セイキュウ</t>
    </rPh>
    <phoneticPr fontId="4"/>
  </si>
  <si>
    <t>　工期を延長されたく、工事請負契約約款第２１条の規定により、次のとおり請求します。</t>
    <rPh sb="35" eb="37">
      <t>セイキュウ</t>
    </rPh>
    <phoneticPr fontId="4"/>
  </si>
  <si>
    <t>　工期を変更する必要が生じたため、工事請負契約約款第２３条第２項（ただし書き）の規定により、次のとおり協議開始日を通知します。</t>
    <rPh sb="29" eb="30">
      <t>ダイ</t>
    </rPh>
    <rPh sb="31" eb="32">
      <t>コウ</t>
    </rPh>
    <rPh sb="36" eb="37">
      <t>ガ</t>
    </rPh>
    <rPh sb="51" eb="53">
      <t>キョウギ</t>
    </rPh>
    <rPh sb="53" eb="56">
      <t>カイシビ</t>
    </rPh>
    <phoneticPr fontId="4"/>
  </si>
  <si>
    <t>　請負代金額を変更する必要が生じたため、工事請負契約約款第２５条</t>
    <rPh sb="1" eb="3">
      <t>ウケオイ</t>
    </rPh>
    <rPh sb="3" eb="5">
      <t>ダイキン</t>
    </rPh>
    <rPh sb="5" eb="6">
      <t>ガク</t>
    </rPh>
    <phoneticPr fontId="4"/>
  </si>
  <si>
    <t>の規定により、</t>
    <phoneticPr fontId="3"/>
  </si>
  <si>
    <t>次のとおり請求します。</t>
    <rPh sb="0" eb="1">
      <t>ツギ</t>
    </rPh>
    <rPh sb="5" eb="7">
      <t>セイキュウ</t>
    </rPh>
    <phoneticPr fontId="3"/>
  </si>
  <si>
    <t>　工事について損害が生じましたので、工事請負契約約款２９条第１項の規定により、次のとおり通知します。</t>
    <rPh sb="39" eb="40">
      <t>ツギ</t>
    </rPh>
    <phoneticPr fontId="4"/>
  </si>
  <si>
    <t>付けで通知のありました工事の損害について、約款第２９条</t>
    <phoneticPr fontId="3"/>
  </si>
  <si>
    <t>第３項の規定により、次のとおり費用負担を請求します。</t>
    <phoneticPr fontId="3"/>
  </si>
  <si>
    <t>　請負代金額の変更に代える設計図書の変更について、工事請負契約約款第３０条第２項（ただし書き）の規定により、次のとおり協議開始日を通知します。</t>
    <rPh sb="1" eb="3">
      <t>ウケオイ</t>
    </rPh>
    <rPh sb="3" eb="5">
      <t>ダイキン</t>
    </rPh>
    <rPh sb="5" eb="6">
      <t>ガク</t>
    </rPh>
    <rPh sb="7" eb="9">
      <t>ヘンコウ</t>
    </rPh>
    <rPh sb="10" eb="11">
      <t>カ</t>
    </rPh>
    <rPh sb="13" eb="15">
      <t>セッケイ</t>
    </rPh>
    <rPh sb="15" eb="17">
      <t>トショ</t>
    </rPh>
    <rPh sb="18" eb="20">
      <t>ヘンコウ</t>
    </rPh>
    <rPh sb="37" eb="38">
      <t>ダイ</t>
    </rPh>
    <rPh sb="39" eb="40">
      <t>コウ</t>
    </rPh>
    <rPh sb="44" eb="45">
      <t>ガ</t>
    </rPh>
    <rPh sb="54" eb="55">
      <t>ツギ</t>
    </rPh>
    <rPh sb="59" eb="61">
      <t>キョウギ</t>
    </rPh>
    <rPh sb="61" eb="64">
      <t>カイシビ</t>
    </rPh>
    <phoneticPr fontId="4"/>
  </si>
  <si>
    <t>　工事が完成したので、工事請負契約約款第３１条第１項の規定により、次のとおり通知します。</t>
    <rPh sb="27" eb="29">
      <t>キテイ</t>
    </rPh>
    <phoneticPr fontId="4"/>
  </si>
  <si>
    <t>の規定により、次のとおり通知します。</t>
    <rPh sb="1" eb="3">
      <t>キテイ</t>
    </rPh>
    <rPh sb="7" eb="8">
      <t>ツギ</t>
    </rPh>
    <phoneticPr fontId="3"/>
  </si>
  <si>
    <t>付けで協議のありました工事目的物の使用について、工事請負</t>
    <phoneticPr fontId="3"/>
  </si>
  <si>
    <t>契約約款第３３条第１項の規定により、次のとおり承諾します。</t>
    <rPh sb="18" eb="19">
      <t>ツギ</t>
    </rPh>
    <rPh sb="23" eb="25">
      <t>ショウダク</t>
    </rPh>
    <phoneticPr fontId="3"/>
  </si>
  <si>
    <t>　指定部分に係る工事が完成したので、工事請負契約約款第３８条第１項の規定により、次のとおり通知します。</t>
    <rPh sb="34" eb="36">
      <t>キテイ</t>
    </rPh>
    <phoneticPr fontId="4"/>
  </si>
  <si>
    <t>次のとおり承諾します。</t>
    <phoneticPr fontId="3"/>
  </si>
  <si>
    <t>　標記工事について、工事請負契約約款第１３条第２項の規程により、次のとおり材料検査（確認）を願います。</t>
    <rPh sb="1" eb="3">
      <t>ヒョウキ</t>
    </rPh>
    <rPh sb="3" eb="5">
      <t>コウジ</t>
    </rPh>
    <rPh sb="10" eb="12">
      <t>コウジ</t>
    </rPh>
    <rPh sb="12" eb="14">
      <t>ウケオイ</t>
    </rPh>
    <rPh sb="14" eb="16">
      <t>ケイヤク</t>
    </rPh>
    <rPh sb="16" eb="18">
      <t>ヤッカン</t>
    </rPh>
    <rPh sb="18" eb="19">
      <t>ダイ</t>
    </rPh>
    <rPh sb="21" eb="22">
      <t>ジョウ</t>
    </rPh>
    <rPh sb="22" eb="23">
      <t>ダイ</t>
    </rPh>
    <rPh sb="24" eb="25">
      <t>コウ</t>
    </rPh>
    <rPh sb="26" eb="28">
      <t>キテイ</t>
    </rPh>
    <rPh sb="32" eb="33">
      <t>ツギ</t>
    </rPh>
    <rPh sb="37" eb="39">
      <t>ザイリョウ</t>
    </rPh>
    <rPh sb="39" eb="41">
      <t>ケンサ</t>
    </rPh>
    <rPh sb="42" eb="44">
      <t>カクニン</t>
    </rPh>
    <rPh sb="46" eb="47">
      <t>ネガ</t>
    </rPh>
    <phoneticPr fontId="15"/>
  </si>
  <si>
    <t>　次の事項について、必要な措置をとるよう工事請負契約約款第１２条第４項の規定により、請求します。</t>
    <phoneticPr fontId="4"/>
  </si>
  <si>
    <t>ことにしましたので、工事請負契約約款第１２条第３項の規定により、通知します。</t>
    <phoneticPr fontId="3"/>
  </si>
  <si>
    <t>　標記の工事について、工事請負契約約款第３条の規定により、次のとおり工程表を提出します。</t>
    <rPh sb="1" eb="3">
      <t>ヒョウキ</t>
    </rPh>
    <rPh sb="29" eb="30">
      <t>ツギ</t>
    </rPh>
    <phoneticPr fontId="4"/>
  </si>
  <si>
    <t>　次のとおり材料を出荷したことを証明します。</t>
    <rPh sb="1" eb="2">
      <t>ツギ</t>
    </rPh>
    <phoneticPr fontId="3"/>
  </si>
  <si>
    <t>　請負代金額を変更する必要が生じたため、工事請負契約約款第２４条第２項（ただし書き）の規定により、次のとおり協議開始日を通知します。</t>
    <rPh sb="1" eb="3">
      <t>ウケオイ</t>
    </rPh>
    <rPh sb="3" eb="5">
      <t>ダイキン</t>
    </rPh>
    <rPh sb="5" eb="6">
      <t>ガク</t>
    </rPh>
    <rPh sb="32" eb="33">
      <t>ダイ</t>
    </rPh>
    <rPh sb="34" eb="35">
      <t>コウ</t>
    </rPh>
    <rPh sb="39" eb="40">
      <t>ガ</t>
    </rPh>
    <rPh sb="54" eb="56">
      <t>キョウギ</t>
    </rPh>
    <rPh sb="56" eb="59">
      <t>カイシビ</t>
    </rPh>
    <phoneticPr fontId="4"/>
  </si>
  <si>
    <t>第５項</t>
  </si>
  <si>
    <t>○×コンクリート平塚支店</t>
    <rPh sb="8" eb="10">
      <t>ヒラツカ</t>
    </rPh>
    <rPh sb="10" eb="12">
      <t>シテン</t>
    </rPh>
    <phoneticPr fontId="3"/>
  </si>
  <si>
    <t>支店長　○○　××</t>
    <rPh sb="0" eb="3">
      <t>シテンチョウ</t>
    </rPh>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</si>
  <si>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</si>
  <si>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</si>
  <si>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</si>
  <si>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</si>
  <si>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</si>
  <si>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</si>
  <si>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</si>
  <si>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</si>
  <si>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</si>
  <si>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</si>
  <si>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</si>
  <si>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⇐提出日</t>
    <rPh sb="1" eb="3">
      <t>テイシュツ</t>
    </rPh>
    <rPh sb="3" eb="4">
      <t>ビ</t>
    </rPh>
    <phoneticPr fontId="3"/>
  </si>
  <si>
    <t>　＊＊＊＊＊＊＊＊＊＊＊＊＊＊＊＊＊＊＊＊＊＊＊</t>
    <phoneticPr fontId="3"/>
  </si>
  <si>
    <t>　＊＊＊＊＊＊＊＊＊＊＊＊＊＊＊＊＊＊＊＊＊＊＊＊＊＊＊＊＊＊</t>
    <phoneticPr fontId="3"/>
  </si>
  <si>
    <t>各シートから目次に戻るには「Ｃｔｒｌ+Ｇ⇒Ｅｎｔｅｒ」としてください。</t>
    <rPh sb="0" eb="1">
      <t>カク</t>
    </rPh>
    <rPh sb="6" eb="8">
      <t>モクジ</t>
    </rPh>
    <rPh sb="9" eb="10">
      <t>モド</t>
    </rPh>
    <phoneticPr fontId="3"/>
  </si>
  <si>
    <t>解体工事</t>
    <rPh sb="0" eb="2">
      <t>カイタイ</t>
    </rPh>
    <rPh sb="2" eb="4">
      <t>コウジ</t>
    </rPh>
    <phoneticPr fontId="3"/>
  </si>
  <si>
    <t>工事場所</t>
    <phoneticPr fontId="3"/>
  </si>
  <si>
    <t>契約金額
（税込）</t>
    <phoneticPr fontId="3"/>
  </si>
  <si>
    <t>印</t>
    <phoneticPr fontId="3"/>
  </si>
  <si>
    <t>工期</t>
    <phoneticPr fontId="3"/>
  </si>
  <si>
    <t>※押印を省略する場合のみ記載</t>
    <phoneticPr fontId="4"/>
  </si>
  <si>
    <t xml:space="preserve">  ・発行責任者：               連絡先：</t>
    <phoneticPr fontId="4"/>
  </si>
  <si>
    <t>～</t>
    <phoneticPr fontId="4"/>
  </si>
  <si>
    <t xml:space="preserve">  ・担  当  者：               連絡先：</t>
    <phoneticPr fontId="4"/>
  </si>
  <si>
    <t>完成
予定日</t>
    <phoneticPr fontId="3"/>
  </si>
  <si>
    <t>※押印を省略する場合のみ記載</t>
    <phoneticPr fontId="3"/>
  </si>
  <si>
    <t xml:space="preserve"> ・発行責任者：               連絡先：　　    　   </t>
    <phoneticPr fontId="3"/>
  </si>
  <si>
    <t xml:space="preserve"> ・担  当  者：               連絡先：  　　　　 　</t>
    <phoneticPr fontId="3"/>
  </si>
  <si>
    <t>※押印を省略する場合のみ記載</t>
    <phoneticPr fontId="3"/>
  </si>
  <si>
    <t xml:space="preserve"> ・発行責任者：               連絡先：　　    　   </t>
    <phoneticPr fontId="3"/>
  </si>
  <si>
    <t xml:space="preserve"> ・担  当  者：               連絡先：  　　　　 　</t>
    <phoneticPr fontId="3"/>
  </si>
  <si>
    <t>※押印を省略する場合のみ記載</t>
    <phoneticPr fontId="3"/>
  </si>
  <si>
    <t>課　長</t>
    <phoneticPr fontId="3"/>
  </si>
  <si>
    <t>担 当 長</t>
    <phoneticPr fontId="3"/>
  </si>
  <si>
    <t>総括監督員</t>
    <phoneticPr fontId="3"/>
  </si>
  <si>
    <t>主任監督員</t>
    <phoneticPr fontId="3"/>
  </si>
  <si>
    <t>担当監督員</t>
    <phoneticPr fontId="3"/>
  </si>
  <si>
    <t>課　長</t>
    <phoneticPr fontId="3"/>
  </si>
  <si>
    <t>担 当 長</t>
    <phoneticPr fontId="3"/>
  </si>
  <si>
    <t>　　現場代理人</t>
    <rPh sb="2" eb="4">
      <t>ゲンバ</t>
    </rPh>
    <rPh sb="4" eb="7">
      <t>ダイリニン</t>
    </rPh>
    <phoneticPr fontId="3"/>
  </si>
  <si>
    <t>　　　氏名：　　　　　連絡先：</t>
    <rPh sb="11" eb="14">
      <t>レンラクサキ</t>
    </rPh>
    <phoneticPr fontId="3"/>
  </si>
  <si>
    <t>　　主任（監理）技術者</t>
    <phoneticPr fontId="3"/>
  </si>
  <si>
    <t>※押印を省略する場合のみ記載</t>
    <phoneticPr fontId="3"/>
  </si>
  <si>
    <t xml:space="preserve"> ・発行責任者：               連絡先：　　    　   </t>
    <phoneticPr fontId="3"/>
  </si>
  <si>
    <t xml:space="preserve"> ・担  当  者：               連絡先：  　　　　 　</t>
    <phoneticPr fontId="3"/>
  </si>
  <si>
    <t>※押印を省略する場合のみ記載</t>
    <phoneticPr fontId="3"/>
  </si>
  <si>
    <t xml:space="preserve"> ・発行責任者：               連絡先：　　    　   </t>
    <phoneticPr fontId="3"/>
  </si>
  <si>
    <t>課　長</t>
    <phoneticPr fontId="3"/>
  </si>
  <si>
    <t>主任監督員</t>
    <phoneticPr fontId="3"/>
  </si>
  <si>
    <t xml:space="preserve"> ・発行責任者：               連絡先：　　    　   </t>
    <phoneticPr fontId="3"/>
  </si>
  <si>
    <t>主任監督員</t>
    <phoneticPr fontId="3"/>
  </si>
  <si>
    <t>※押印を省略する場合のみ記載</t>
    <phoneticPr fontId="3"/>
  </si>
  <si>
    <t xml:space="preserve"> ・担  当  者：               連絡先：  　　　　 　</t>
    <phoneticPr fontId="3"/>
  </si>
  <si>
    <t>主任監督員</t>
    <phoneticPr fontId="3"/>
  </si>
  <si>
    <t>※押印を省略する場合のみ記載</t>
    <phoneticPr fontId="3"/>
  </si>
  <si>
    <t xml:space="preserve"> ・発行責任者：               連絡先：　　    　   </t>
    <phoneticPr fontId="3"/>
  </si>
  <si>
    <t xml:space="preserve"> ・担  当  者：               連絡先：  　　　　 　</t>
    <phoneticPr fontId="3"/>
  </si>
  <si>
    <t>課　長</t>
    <phoneticPr fontId="3"/>
  </si>
  <si>
    <t xml:space="preserve"> ・発行責任者：               連絡先：　　    　   </t>
    <phoneticPr fontId="3"/>
  </si>
  <si>
    <t>※押印を省略する場合のみ記載</t>
    <phoneticPr fontId="3"/>
  </si>
  <si>
    <t xml:space="preserve"> ・発行責任者：               連絡先：　　    　   </t>
    <phoneticPr fontId="3"/>
  </si>
  <si>
    <t xml:space="preserve"> ・担  当  者：               連絡先：  　　　　 　</t>
    <phoneticPr fontId="3"/>
  </si>
  <si>
    <t>担 当 長</t>
    <phoneticPr fontId="3"/>
  </si>
  <si>
    <t>総括監督員</t>
    <phoneticPr fontId="3"/>
  </si>
  <si>
    <t>主任監督員</t>
    <phoneticPr fontId="3"/>
  </si>
  <si>
    <t>担当監督員</t>
    <phoneticPr fontId="3"/>
  </si>
  <si>
    <t>※押印を省略する場合のみ記載</t>
    <phoneticPr fontId="3"/>
  </si>
  <si>
    <t xml:space="preserve"> ・発行責任者：               連絡先：　　    　   </t>
    <phoneticPr fontId="3"/>
  </si>
  <si>
    <t>※押印を省略する場合のみ記載</t>
    <phoneticPr fontId="3"/>
  </si>
  <si>
    <t>課　長</t>
    <phoneticPr fontId="3"/>
  </si>
  <si>
    <t>担 当 長</t>
    <phoneticPr fontId="3"/>
  </si>
  <si>
    <t>担 当 長</t>
    <phoneticPr fontId="3"/>
  </si>
  <si>
    <t>担当監督員</t>
    <phoneticPr fontId="3"/>
  </si>
  <si>
    <t xml:space="preserve"> ・担  当  者：               連絡先：  　　　　 　</t>
    <phoneticPr fontId="3"/>
  </si>
  <si>
    <t>課　長</t>
    <phoneticPr fontId="3"/>
  </si>
  <si>
    <t>担 当 長</t>
    <phoneticPr fontId="3"/>
  </si>
  <si>
    <t>総括監督員</t>
    <phoneticPr fontId="3"/>
  </si>
  <si>
    <t>主任監督員</t>
    <phoneticPr fontId="3"/>
  </si>
  <si>
    <t>担当監督員</t>
    <phoneticPr fontId="3"/>
  </si>
  <si>
    <t>※この書類の発行責任者及び担当者（押印省略時）</t>
  </si>
  <si>
    <t xml:space="preserve"> ・担  当  者：               連絡先：  　　　　 　</t>
    <phoneticPr fontId="3"/>
  </si>
  <si>
    <t>総括監督員</t>
    <phoneticPr fontId="3"/>
  </si>
  <si>
    <t>担当監督員</t>
    <phoneticPr fontId="3"/>
  </si>
  <si>
    <t>※押印を省略する場合は、社名・担当者氏名・連絡先を記載</t>
    <phoneticPr fontId="15"/>
  </si>
  <si>
    <t>課　　長</t>
    <rPh sb="0" eb="1">
      <t>カ</t>
    </rPh>
    <rPh sb="3" eb="4">
      <t>チョウ</t>
    </rPh>
    <phoneticPr fontId="4"/>
  </si>
  <si>
    <t>担 当 長</t>
    <rPh sb="0" eb="1">
      <t>タン</t>
    </rPh>
    <rPh sb="2" eb="3">
      <t>トウ</t>
    </rPh>
    <rPh sb="4" eb="5">
      <t>チョウ</t>
    </rPh>
    <phoneticPr fontId="4"/>
  </si>
  <si>
    <t>総括監督員</t>
    <rPh sb="0" eb="2">
      <t>ソウカツ</t>
    </rPh>
    <rPh sb="2" eb="5">
      <t>カントクイン</t>
    </rPh>
    <phoneticPr fontId="4"/>
  </si>
  <si>
    <t>主任監督員</t>
    <rPh sb="0" eb="2">
      <t>シュニン</t>
    </rPh>
    <rPh sb="2" eb="5">
      <t>カントクイン</t>
    </rPh>
    <phoneticPr fontId="4"/>
  </si>
  <si>
    <t>担当監督員</t>
    <rPh sb="0" eb="2">
      <t>タントウ</t>
    </rPh>
    <rPh sb="2" eb="5">
      <t>カントクイン</t>
    </rPh>
    <phoneticPr fontId="4"/>
  </si>
  <si>
    <t>商号又は名称</t>
    <phoneticPr fontId="3"/>
  </si>
  <si>
    <t>平塚市病院事業管理者　石原　淳</t>
    <rPh sb="11" eb="13">
      <t>イシハラ</t>
    </rPh>
    <rPh sb="14" eb="15">
      <t>ジュン</t>
    </rPh>
    <phoneticPr fontId="3"/>
  </si>
  <si>
    <t>□□　△△</t>
    <phoneticPr fontId="3"/>
  </si>
  <si>
    <t>○○　□□</t>
    <phoneticPr fontId="3"/>
  </si>
  <si>
    <t>□□　□□</t>
    <phoneticPr fontId="3"/>
  </si>
  <si>
    <t>監理技術者補佐氏名</t>
    <rPh sb="0" eb="2">
      <t>カンリ</t>
    </rPh>
    <rPh sb="2" eb="5">
      <t>ギジュツシャ</t>
    </rPh>
    <rPh sb="5" eb="7">
      <t>ホサ</t>
    </rPh>
    <rPh sb="7" eb="9">
      <t>シメイ</t>
    </rPh>
    <phoneticPr fontId="3"/>
  </si>
  <si>
    <t>××　××</t>
    <phoneticPr fontId="3"/>
  </si>
  <si>
    <t>△△　○○</t>
    <phoneticPr fontId="3"/>
  </si>
  <si>
    <t>a</t>
    <phoneticPr fontId="3"/>
  </si>
  <si>
    <t>変更主任（監理）技術者氏名</t>
    <rPh sb="0" eb="2">
      <t>ヘンコウ</t>
    </rPh>
    <rPh sb="2" eb="4">
      <t>シュニン</t>
    </rPh>
    <rPh sb="5" eb="7">
      <t>カンリ</t>
    </rPh>
    <rPh sb="8" eb="11">
      <t>ギジュツシャ</t>
    </rPh>
    <rPh sb="11" eb="13">
      <t>シメイ</t>
    </rPh>
    <phoneticPr fontId="3"/>
  </si>
  <si>
    <t>b</t>
    <phoneticPr fontId="3"/>
  </si>
  <si>
    <t>c</t>
    <phoneticPr fontId="3"/>
  </si>
  <si>
    <t>変更監理技術者補佐氏名</t>
    <rPh sb="0" eb="2">
      <t>ヘンコウ</t>
    </rPh>
    <rPh sb="2" eb="4">
      <t>カンリ</t>
    </rPh>
    <rPh sb="4" eb="7">
      <t>ギジュツシャ</t>
    </rPh>
    <rPh sb="7" eb="9">
      <t>ホサ</t>
    </rPh>
    <rPh sb="9" eb="11">
      <t>シメイ</t>
    </rPh>
    <phoneticPr fontId="3"/>
  </si>
  <si>
    <t>d</t>
    <phoneticPr fontId="3"/>
  </si>
  <si>
    <t>e</t>
    <phoneticPr fontId="3"/>
  </si>
  <si>
    <t>f</t>
    <phoneticPr fontId="3"/>
  </si>
  <si>
    <t>⇐日付</t>
    <phoneticPr fontId="3"/>
  </si>
  <si>
    <t>所在地</t>
    <phoneticPr fontId="3"/>
  </si>
  <si>
    <t>所在地</t>
    <phoneticPr fontId="3"/>
  </si>
  <si>
    <t>商号又は名称</t>
    <phoneticPr fontId="3"/>
  </si>
  <si>
    <t>代表者職氏名</t>
    <phoneticPr fontId="3"/>
  </si>
  <si>
    <t>※押印を省略する場合のみ記載</t>
    <phoneticPr fontId="3"/>
  </si>
  <si>
    <t>※押印を省略する場合のみ記載</t>
    <phoneticPr fontId="3"/>
  </si>
  <si>
    <t xml:space="preserve"> ・発行責任者：               連絡先：　　    　   </t>
    <phoneticPr fontId="3"/>
  </si>
  <si>
    <t xml:space="preserve"> ・担  当  者：               連絡先：  　　　　 　</t>
    <phoneticPr fontId="3"/>
  </si>
  <si>
    <t>現場代理人及び主任（監理）技術者等の設置について、工事請負契約約款第１０条第１項の規定により通知します。</t>
    <rPh sb="7" eb="9">
      <t>シュニン</t>
    </rPh>
    <rPh sb="10" eb="12">
      <t>カンリ</t>
    </rPh>
    <rPh sb="13" eb="15">
      <t>ギジュツ</t>
    </rPh>
    <rPh sb="16" eb="17">
      <t>トウ</t>
    </rPh>
    <rPh sb="18" eb="20">
      <t>セッチ</t>
    </rPh>
    <rPh sb="37" eb="38">
      <t>ダイ</t>
    </rPh>
    <rPh sb="39" eb="40">
      <t>コウ</t>
    </rPh>
    <phoneticPr fontId="3"/>
  </si>
  <si>
    <t>工　事　名</t>
    <phoneticPr fontId="3"/>
  </si>
  <si>
    <t>下記の者は、建設業許可における経営業務の管理責任者または営業所ごとの専任技術者ではないことを誓約します。</t>
    <phoneticPr fontId="3"/>
  </si>
  <si>
    <t>下記の者は、建設業許可における経営業務の管理責任者または営業所ごとの専任技術者ではないことを誓約します。</t>
    <phoneticPr fontId="3"/>
  </si>
  <si>
    <t>フリガナ</t>
    <phoneticPr fontId="3"/>
  </si>
  <si>
    <t>フリガナ</t>
    <phoneticPr fontId="3"/>
  </si>
  <si>
    <t>***　****</t>
    <phoneticPr fontId="3"/>
  </si>
  <si>
    <t xml:space="preserve">連絡先電話番号  </t>
    <phoneticPr fontId="3"/>
  </si>
  <si>
    <t xml:space="preserve">連絡先電話番号  </t>
    <phoneticPr fontId="3"/>
  </si>
  <si>
    <t>***</t>
    <phoneticPr fontId="3"/>
  </si>
  <si>
    <t>－</t>
    <phoneticPr fontId="3"/>
  </si>
  <si>
    <t>****</t>
    <phoneticPr fontId="3"/>
  </si>
  <si>
    <t>－</t>
    <phoneticPr fontId="3"/>
  </si>
  <si>
    <t>****</t>
    <phoneticPr fontId="3"/>
  </si>
  <si>
    <t>特例監理技術者が兼任する工事　番号・名称</t>
    <phoneticPr fontId="3"/>
  </si>
  <si>
    <t>フリガナ</t>
    <phoneticPr fontId="3"/>
  </si>
  <si>
    <t>***　****</t>
    <phoneticPr fontId="3"/>
  </si>
  <si>
    <t>主任技術者</t>
    <phoneticPr fontId="3"/>
  </si>
  <si>
    <t>監理技術者</t>
    <rPh sb="0" eb="2">
      <t>カンリ</t>
    </rPh>
    <rPh sb="2" eb="5">
      <t>ギジュツシャ</t>
    </rPh>
    <phoneticPr fontId="3"/>
  </si>
  <si>
    <t>－</t>
    <phoneticPr fontId="3"/>
  </si>
  <si>
    <t>**</t>
    <phoneticPr fontId="3"/>
  </si>
  <si>
    <t>特例監理技術者</t>
    <rPh sb="0" eb="2">
      <t>トクレイ</t>
    </rPh>
    <rPh sb="2" eb="4">
      <t>カンリ</t>
    </rPh>
    <rPh sb="4" eb="7">
      <t>ギジュツシャ</t>
    </rPh>
    <phoneticPr fontId="3"/>
  </si>
  <si>
    <t>法令区分</t>
    <phoneticPr fontId="3"/>
  </si>
  <si>
    <t>イ</t>
    <phoneticPr fontId="3"/>
  </si>
  <si>
    <t>ロ</t>
    <phoneticPr fontId="3"/>
  </si>
  <si>
    <t>イ</t>
    <phoneticPr fontId="3"/>
  </si>
  <si>
    <t>法令による
資格・免許の名称</t>
    <rPh sb="0" eb="2">
      <t>ホウレイ</t>
    </rPh>
    <rPh sb="6" eb="8">
      <t>シカク</t>
    </rPh>
    <rPh sb="9" eb="11">
      <t>メンキョ</t>
    </rPh>
    <rPh sb="12" eb="14">
      <t>メイショウ</t>
    </rPh>
    <phoneticPr fontId="3"/>
  </si>
  <si>
    <t>ハ</t>
    <phoneticPr fontId="3"/>
  </si>
  <si>
    <t>下記の者は、建設業許可における経営業務の管理責任者または営業所ごとの専任技術者ではないことを誓約します。</t>
    <phoneticPr fontId="3"/>
  </si>
  <si>
    <t>監理技術者補佐</t>
    <rPh sb="0" eb="2">
      <t>カンリ</t>
    </rPh>
    <rPh sb="2" eb="5">
      <t>ギジュツシャ</t>
    </rPh>
    <rPh sb="5" eb="7">
      <t>ホサ</t>
    </rPh>
    <phoneticPr fontId="3"/>
  </si>
  <si>
    <t xml:space="preserve">連絡先電話番号  </t>
    <phoneticPr fontId="3"/>
  </si>
  <si>
    <t>****</t>
    <phoneticPr fontId="3"/>
  </si>
  <si>
    <t>**</t>
    <phoneticPr fontId="3"/>
  </si>
  <si>
    <t>****</t>
    <phoneticPr fontId="3"/>
  </si>
  <si>
    <t>専門技術者</t>
    <rPh sb="0" eb="2">
      <t>センモン</t>
    </rPh>
    <rPh sb="2" eb="5">
      <t>ギジュツシャ</t>
    </rPh>
    <phoneticPr fontId="3"/>
  </si>
  <si>
    <t>法令区分</t>
    <phoneticPr fontId="3"/>
  </si>
  <si>
    <t>ロ</t>
    <phoneticPr fontId="3"/>
  </si>
  <si>
    <t>イ</t>
    <phoneticPr fontId="3"/>
  </si>
  <si>
    <t>自社施工する
専門工事</t>
    <rPh sb="0" eb="2">
      <t>ジシャ</t>
    </rPh>
    <rPh sb="2" eb="4">
      <t>セコウ</t>
    </rPh>
    <rPh sb="7" eb="9">
      <t>センモン</t>
    </rPh>
    <rPh sb="9" eb="11">
      <t>コウジ</t>
    </rPh>
    <phoneticPr fontId="3"/>
  </si>
  <si>
    <t>ハ</t>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</si>
  <si>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　】は実務経験年数
　　○第２種電気工事士【３年】○電気主任技術者（１種・２種・３種）【５年】
　　○電気通信主任技術者【５年】○給水装置工事主任技術者【１年】
　●実務経験のみによる技術者を配置する場合は、実務経験経歴書を添付すること。</t>
    <rPh sb="274" eb="276">
      <t>テンプ</t>
    </rPh>
    <rPh sb="400" eb="402">
      <t>テンプ</t>
    </rPh>
    <phoneticPr fontId="3"/>
  </si>
  <si>
    <t>大工工事</t>
    <phoneticPr fontId="3"/>
  </si>
  <si>
    <t>左官工事</t>
    <phoneticPr fontId="3"/>
  </si>
  <si>
    <t>とび・土工工事</t>
    <phoneticPr fontId="3"/>
  </si>
  <si>
    <t>石工事</t>
    <phoneticPr fontId="3"/>
  </si>
  <si>
    <t>屋根工事</t>
    <phoneticPr fontId="3"/>
  </si>
  <si>
    <t>電気工事</t>
    <phoneticPr fontId="3"/>
  </si>
  <si>
    <t>管工事</t>
    <phoneticPr fontId="3"/>
  </si>
  <si>
    <t>ﾀｲﾙ･ﾚﾝｶﾞ･ﾌﾞﾛｯｸ工事</t>
    <phoneticPr fontId="3"/>
  </si>
  <si>
    <t>鋼構造物工事</t>
    <phoneticPr fontId="3"/>
  </si>
  <si>
    <t>鉄筋工事</t>
    <phoneticPr fontId="3"/>
  </si>
  <si>
    <t>ほ装工事</t>
    <phoneticPr fontId="3"/>
  </si>
  <si>
    <t>しゅんせつ工事</t>
    <phoneticPr fontId="3"/>
  </si>
  <si>
    <t>板金工事</t>
    <phoneticPr fontId="3"/>
  </si>
  <si>
    <t>ガラス工事</t>
    <phoneticPr fontId="3"/>
  </si>
  <si>
    <t>塗装工事</t>
    <phoneticPr fontId="3"/>
  </si>
  <si>
    <t>塗装工事</t>
    <phoneticPr fontId="3"/>
  </si>
  <si>
    <t>防水工事</t>
    <phoneticPr fontId="3"/>
  </si>
  <si>
    <t>内装仕上工事</t>
    <phoneticPr fontId="3"/>
  </si>
  <si>
    <t>機械器具設備工事</t>
    <phoneticPr fontId="3"/>
  </si>
  <si>
    <t>熱絶縁工事</t>
    <phoneticPr fontId="3"/>
  </si>
  <si>
    <t>電気通信工事</t>
    <phoneticPr fontId="3"/>
  </si>
  <si>
    <t>造園工事</t>
    <phoneticPr fontId="3"/>
  </si>
  <si>
    <t>造園工事</t>
    <phoneticPr fontId="3"/>
  </si>
  <si>
    <t>さく井工事</t>
    <phoneticPr fontId="3"/>
  </si>
  <si>
    <t>建具工事</t>
    <phoneticPr fontId="3"/>
  </si>
  <si>
    <t>水道施設工事</t>
    <phoneticPr fontId="3"/>
  </si>
  <si>
    <t>消防施設工事</t>
    <phoneticPr fontId="3"/>
  </si>
  <si>
    <t>清掃施設工事</t>
    <phoneticPr fontId="3"/>
  </si>
  <si>
    <t xml:space="preserve"> ・発行責任者：               連絡先：　　    　   </t>
    <phoneticPr fontId="3"/>
  </si>
  <si>
    <t>　</t>
    <phoneticPr fontId="3"/>
  </si>
  <si>
    <t>付けで通知した次の工事の現場代理人及び主任（監理）技術者等の</t>
    <phoneticPr fontId="3"/>
  </si>
  <si>
    <t>変更について、工事請負契約約款第１０条第１項の規定により通知します。</t>
    <phoneticPr fontId="3"/>
  </si>
  <si>
    <t>工事名</t>
    <phoneticPr fontId="3"/>
  </si>
  <si>
    <t>　現場代理人　　主任技術者　　監理技術者　　特例監理技術者
　監理技術者補佐　　　　専門技術者</t>
    <rPh sb="22" eb="24">
      <t>トクレイ</t>
    </rPh>
    <rPh sb="24" eb="26">
      <t>カンリ</t>
    </rPh>
    <rPh sb="26" eb="29">
      <t>ギジュツシャ</t>
    </rPh>
    <rPh sb="31" eb="33">
      <t>カンリ</t>
    </rPh>
    <rPh sb="36" eb="38">
      <t>ホサ</t>
    </rPh>
    <rPh sb="42" eb="44">
      <t>センモン</t>
    </rPh>
    <rPh sb="44" eb="47">
      <t>ギジュツシャ</t>
    </rPh>
    <phoneticPr fontId="3"/>
  </si>
  <si>
    <t xml:space="preserve">連絡先
電話番号  </t>
    <phoneticPr fontId="3"/>
  </si>
  <si>
    <t>－</t>
    <phoneticPr fontId="3"/>
  </si>
  <si>
    <t>ロ</t>
    <phoneticPr fontId="3"/>
  </si>
  <si>
    <t>現場代理人以外は特別な事由がないと変更できません</t>
    <phoneticPr fontId="3"/>
  </si>
  <si>
    <t>　●建設業許可申請書（第七号様式及び第八号様式又は別紙４［専任技術者一覧］の写し）
　●受注者と現場代理人及びこの書面に記載した技術者の雇用関係を示すもの
　●資格・免許を有する主任技術者及び専門技術者を配置する場合は、資格者証、免許等の写
　　しを添付すること。
　・監理技術者を配置する場合は、監理技術者証（写し）も添付すること
　・監理技術者補佐を配置する場合は、その資格を証する書類の写し（例：一級技術検定第一
　　次検定に合格したことを証する書類）も添付すること
　・次の資格により主任技術者となる場合は、資格証（写し）と実務経験経歴書を添付するこ
　　と
　　○第２種電気工事士【３年】○電気主任技術者（１種・２種・３種）【５年】
　　○電気通信主任技術者【５年】○給水装置工事主任技術者【１年】
　●実務経験のみによる技術者を配置する場合は、実務経験経歴書を添付すること。</t>
    <rPh sb="23" eb="24">
      <t>マタ</t>
    </rPh>
    <rPh sb="25" eb="27">
      <t>ベッシ</t>
    </rPh>
    <rPh sb="29" eb="31">
      <t>センニン</t>
    </rPh>
    <rPh sb="31" eb="34">
      <t>ギジュツシャ</t>
    </rPh>
    <rPh sb="34" eb="36">
      <t>イチラン</t>
    </rPh>
    <rPh sb="125" eb="127">
      <t>テンプ</t>
    </rPh>
    <rPh sb="135" eb="137">
      <t>カンリ</t>
    </rPh>
    <rPh sb="137" eb="140">
      <t>ギジュツシャ</t>
    </rPh>
    <rPh sb="141" eb="143">
      <t>ハイチ</t>
    </rPh>
    <rPh sb="145" eb="147">
      <t>バアイ</t>
    </rPh>
    <rPh sb="149" eb="151">
      <t>カンリ</t>
    </rPh>
    <rPh sb="151" eb="154">
      <t>ギジュツシャ</t>
    </rPh>
    <rPh sb="154" eb="155">
      <t>ショウ</t>
    </rPh>
    <rPh sb="156" eb="157">
      <t>ウツ</t>
    </rPh>
    <rPh sb="160" eb="162">
      <t>テンプ</t>
    </rPh>
    <rPh sb="169" eb="171">
      <t>カンリ</t>
    </rPh>
    <rPh sb="171" eb="174">
      <t>ギジュツシャ</t>
    </rPh>
    <rPh sb="174" eb="176">
      <t>ホサ</t>
    </rPh>
    <rPh sb="177" eb="179">
      <t>ハイチ</t>
    </rPh>
    <rPh sb="181" eb="183">
      <t>バアイ</t>
    </rPh>
    <rPh sb="187" eb="189">
      <t>シカク</t>
    </rPh>
    <rPh sb="190" eb="191">
      <t>ショウ</t>
    </rPh>
    <rPh sb="193" eb="195">
      <t>ショルイ</t>
    </rPh>
    <rPh sb="196" eb="197">
      <t>ウツ</t>
    </rPh>
    <rPh sb="199" eb="200">
      <t>レイ</t>
    </rPh>
    <rPh sb="201" eb="203">
      <t>イッキュウ</t>
    </rPh>
    <rPh sb="203" eb="205">
      <t>ギジュツ</t>
    </rPh>
    <rPh sb="205" eb="207">
      <t>ケンテイ</t>
    </rPh>
    <rPh sb="207" eb="208">
      <t>ダイ</t>
    </rPh>
    <rPh sb="213" eb="215">
      <t>ケンテイ</t>
    </rPh>
    <rPh sb="216" eb="218">
      <t>ゴウカク</t>
    </rPh>
    <rPh sb="223" eb="224">
      <t>ショウ</t>
    </rPh>
    <rPh sb="230" eb="232">
      <t>テンプ</t>
    </rPh>
    <rPh sb="246" eb="248">
      <t>シュニン</t>
    </rPh>
    <rPh sb="248" eb="251">
      <t>ギジュツシャ</t>
    </rPh>
    <rPh sb="258" eb="260">
      <t>シカク</t>
    </rPh>
    <rPh sb="260" eb="261">
      <t>ショウ</t>
    </rPh>
    <rPh sb="290" eb="292">
      <t>デンキ</t>
    </rPh>
    <rPh sb="292" eb="294">
      <t>コウジ</t>
    </rPh>
    <rPh sb="294" eb="295">
      <t>シ</t>
    </rPh>
    <rPh sb="297" eb="298">
      <t>ネン</t>
    </rPh>
    <rPh sb="319" eb="320">
      <t>ネン</t>
    </rPh>
    <rPh sb="336" eb="337">
      <t>ネン</t>
    </rPh>
    <rPh sb="352" eb="353">
      <t>ネン</t>
    </rPh>
    <phoneticPr fontId="3"/>
  </si>
  <si>
    <t>とび・土工工事</t>
    <phoneticPr fontId="3"/>
  </si>
  <si>
    <t>石工事</t>
    <phoneticPr fontId="3"/>
  </si>
  <si>
    <t>屋根工事</t>
    <phoneticPr fontId="3"/>
  </si>
  <si>
    <t>管工事</t>
    <phoneticPr fontId="3"/>
  </si>
  <si>
    <t>板金工事</t>
    <phoneticPr fontId="3"/>
  </si>
  <si>
    <t>ガラス工事</t>
    <phoneticPr fontId="3"/>
  </si>
  <si>
    <t>防水工事</t>
    <phoneticPr fontId="3"/>
  </si>
  <si>
    <t>機械器具設備工事</t>
    <phoneticPr fontId="3"/>
  </si>
  <si>
    <t>電気通信工事</t>
    <phoneticPr fontId="3"/>
  </si>
  <si>
    <t>さく井工事</t>
    <phoneticPr fontId="3"/>
  </si>
  <si>
    <t>建具工事</t>
    <phoneticPr fontId="3"/>
  </si>
  <si>
    <t>水道施設工事</t>
    <phoneticPr fontId="3"/>
  </si>
  <si>
    <t>消防施設工事</t>
    <phoneticPr fontId="3"/>
  </si>
  <si>
    <t>清掃施設工事</t>
    <phoneticPr fontId="3"/>
  </si>
  <si>
    <t>**市**区**町　**－*</t>
    <phoneticPr fontId="3"/>
  </si>
  <si>
    <t>**市**　**番地　**号</t>
    <phoneticPr fontId="3"/>
  </si>
  <si>
    <t>** **</t>
    <phoneticPr fontId="3"/>
  </si>
  <si>
    <t>**市**　**番地　**号</t>
    <phoneticPr fontId="3"/>
  </si>
  <si>
    <t>****</t>
    <phoneticPr fontId="3"/>
  </si>
  <si>
    <t>**</t>
    <phoneticPr fontId="3"/>
  </si>
  <si>
    <t>主任技術者</t>
  </si>
  <si>
    <t>主任技術者</t>
    <phoneticPr fontId="3"/>
  </si>
  <si>
    <t>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</si>
</sst>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411]ggge&quot;年&quot;m&quot;月&quot;d&quot;日&quot;;@"/>
    <numFmt numFmtId="177" formatCode="#,##0_);[Red]\(#,##0\)"/>
    <numFmt numFmtId="178" formatCode="#,##0_ "/>
    <numFmt numFmtId="179" formatCode="#,##0_);\(#,##0\)"/>
    <numFmt numFmtId="180" formatCode="0;[Red]0"/>
    <numFmt numFmtId="181" formatCode="0.00_ "/>
    <numFmt numFmtId="182" formatCode="0_ "/>
    <numFmt numFmtId="183" formatCode="#,###&quot;円&quot;"/>
    <numFmt numFmtId="184" formatCode="#,##0;[Red]#,##0"/>
  </numFmts>
  <fonts count="112">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9"/>
      <color theme="1"/>
      <name val="ＭＳ Ｐゴシック"/>
      <family val="2"/>
      <charset val="128"/>
      <scheme val="minor"/>
    </font>
    <font>
      <b/>
      <sz val="9"/>
      <color indexed="81"/>
      <name val="ＭＳ Ｐゴシック"/>
      <family val="3"/>
      <charset val="128"/>
    </font>
    <font>
      <b/>
      <sz val="14"/>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1"/>
      <name val="ＭＳ Ｐゴシック"/>
      <family val="2"/>
      <charset val="128"/>
      <scheme val="minor"/>
    </font>
    <font>
      <sz val="11"/>
      <name val="明朝"/>
      <family val="1"/>
      <charset val="128"/>
    </font>
    <font>
      <sz val="11"/>
      <color theme="1"/>
      <name val="ＭＳ 明朝"/>
      <family val="1"/>
      <charset val="128"/>
    </font>
    <font>
      <sz val="14"/>
      <color theme="1"/>
      <name val="ＭＳ Ｐゴシック"/>
      <family val="2"/>
      <charset val="128"/>
      <scheme val="minor"/>
    </font>
    <font>
      <sz val="9"/>
      <color theme="1"/>
      <name val="ＭＳ 明朝"/>
      <family val="1"/>
      <charset val="128"/>
    </font>
    <font>
      <sz val="10"/>
      <color theme="1"/>
      <name val="ＭＳ 明朝"/>
      <family val="1"/>
      <charset val="128"/>
    </font>
    <font>
      <sz val="14"/>
      <color theme="1"/>
      <name val="ＭＳ 明朝"/>
      <family val="1"/>
      <charset val="128"/>
    </font>
    <font>
      <sz val="7"/>
      <color theme="1"/>
      <name val="ＭＳ Ｐゴシック"/>
      <family val="2"/>
      <charset val="128"/>
      <scheme val="minor"/>
    </font>
    <font>
      <b/>
      <sz val="18"/>
      <name val="ＭＳ 明朝"/>
      <family val="1"/>
      <charset val="128"/>
    </font>
    <font>
      <sz val="10"/>
      <color theme="1"/>
      <name val="ＭＳ Ｐゴシック"/>
      <family val="2"/>
      <charset val="128"/>
      <scheme val="minor"/>
    </font>
    <font>
      <sz val="14"/>
      <name val="ＭＳ 明朝"/>
      <family val="1"/>
      <charset val="128"/>
    </font>
    <font>
      <b/>
      <sz val="11"/>
      <color theme="0"/>
      <name val="ＭＳ 明朝"/>
      <family val="1"/>
      <charset val="128"/>
    </font>
    <font>
      <b/>
      <sz val="11"/>
      <color theme="0"/>
      <name val="明朝"/>
      <family val="1"/>
      <charset val="128"/>
    </font>
    <font>
      <sz val="8"/>
      <color theme="1"/>
      <name val="ＭＳ Ｐゴシック"/>
      <family val="2"/>
      <charset val="128"/>
      <scheme val="minor"/>
    </font>
    <font>
      <b/>
      <sz val="11"/>
      <color rgb="FFFFFF00"/>
      <name val="ＭＳ 明朝"/>
      <family val="1"/>
      <charset val="128"/>
    </font>
    <font>
      <b/>
      <sz val="11"/>
      <color theme="0"/>
      <name val="ＭＳ Ｐゴシック"/>
      <family val="2"/>
      <charset val="128"/>
      <scheme val="minor"/>
    </font>
    <font>
      <b/>
      <sz val="12"/>
      <color rgb="FFFFFF00"/>
      <name val="ＭＳ 明朝"/>
      <family val="1"/>
      <charset val="128"/>
    </font>
    <font>
      <sz val="11"/>
      <color rgb="FFFFFF00"/>
      <name val="ＭＳ Ｐゴシック"/>
      <family val="2"/>
      <charset val="128"/>
      <scheme val="minor"/>
    </font>
    <font>
      <b/>
      <sz val="14"/>
      <color theme="1"/>
      <name val="ＭＳ 明朝"/>
      <family val="1"/>
      <charset val="128"/>
    </font>
    <font>
      <sz val="8"/>
      <name val="ＭＳ Ｐゴシック"/>
      <family val="2"/>
      <charset val="128"/>
      <scheme val="minor"/>
    </font>
    <font>
      <sz val="8"/>
      <color theme="1"/>
      <name val="ＭＳ Ｐゴシック"/>
      <family val="3"/>
      <charset val="128"/>
      <scheme val="minor"/>
    </font>
    <font>
      <sz val="8"/>
      <name val="ＭＳ Ｐ明朝"/>
      <family val="1"/>
      <charset val="128"/>
    </font>
    <font>
      <sz val="8"/>
      <color theme="1"/>
      <name val="ＭＳ 明朝"/>
      <family val="1"/>
      <charset val="128"/>
    </font>
    <font>
      <sz val="7"/>
      <color theme="1"/>
      <name val="ＭＳ 明朝"/>
      <family val="1"/>
      <charset val="128"/>
    </font>
    <font>
      <sz val="10"/>
      <color theme="0"/>
      <name val="ＭＳ 明朝"/>
      <family val="1"/>
      <charset val="128"/>
    </font>
    <font>
      <sz val="10.5"/>
      <name val="ＭＳ 明朝"/>
      <family val="1"/>
      <charset val="128"/>
    </font>
    <font>
      <sz val="10.5"/>
      <color theme="1"/>
      <name val="ＭＳ 明朝"/>
      <family val="1"/>
      <charset val="128"/>
    </font>
    <font>
      <b/>
      <sz val="11"/>
      <color theme="1"/>
      <name val="ＭＳ 明朝"/>
      <family val="1"/>
      <charset val="128"/>
    </font>
    <font>
      <sz val="16"/>
      <color theme="1"/>
      <name val="ＭＳ 明朝"/>
      <family val="1"/>
      <charset val="128"/>
    </font>
    <font>
      <b/>
      <sz val="11"/>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9"/>
      <color indexed="9"/>
      <name val="ＭＳ Ｐゴシック"/>
      <family val="3"/>
      <charset val="128"/>
    </font>
    <font>
      <sz val="13"/>
      <color theme="1"/>
      <name val="ＭＳ Ｐゴシック"/>
      <family val="2"/>
      <charset val="128"/>
      <scheme val="minor"/>
    </font>
    <font>
      <b/>
      <sz val="11"/>
      <color rgb="FFFF0000"/>
      <name val="ＭＳ 明朝"/>
      <family val="1"/>
      <charset val="128"/>
    </font>
    <font>
      <b/>
      <sz val="12"/>
      <color theme="0"/>
      <name val="ＭＳ 明朝"/>
      <family val="1"/>
      <charset val="128"/>
    </font>
    <font>
      <sz val="11"/>
      <color rgb="FFFF0000"/>
      <name val="ＭＳ Ｐゴシック"/>
      <family val="2"/>
      <charset val="128"/>
      <scheme val="minor"/>
    </font>
    <font>
      <sz val="11"/>
      <color rgb="FFFF0000"/>
      <name val="ＭＳ 明朝"/>
      <family val="1"/>
      <charset val="128"/>
    </font>
    <font>
      <b/>
      <sz val="16"/>
      <color theme="1"/>
      <name val="ＭＳ 明朝"/>
      <family val="1"/>
      <charset val="128"/>
    </font>
    <font>
      <sz val="6"/>
      <color theme="1"/>
      <name val="ＭＳ 明朝"/>
      <family val="1"/>
      <charset val="128"/>
    </font>
    <font>
      <sz val="9"/>
      <color rgb="FFFF0000"/>
      <name val="ＭＳ 明朝"/>
      <family val="1"/>
      <charset val="128"/>
    </font>
    <font>
      <sz val="9"/>
      <color theme="1" tint="0.14999847407452621"/>
      <name val="ＭＳ 明朝"/>
      <family val="1"/>
      <charset val="128"/>
    </font>
    <font>
      <b/>
      <sz val="10"/>
      <color rgb="FFFFFF00"/>
      <name val="ＭＳ 明朝"/>
      <family val="1"/>
      <charset val="128"/>
    </font>
    <font>
      <b/>
      <sz val="14"/>
      <color theme="0"/>
      <name val="ＭＳ 明朝"/>
      <family val="1"/>
      <charset val="128"/>
    </font>
    <font>
      <b/>
      <sz val="14"/>
      <color theme="0"/>
      <name val="ＭＳ Ｐゴシック"/>
      <family val="2"/>
      <charset val="128"/>
      <scheme val="minor"/>
    </font>
    <font>
      <b/>
      <sz val="12"/>
      <color rgb="FFFFFF00"/>
      <name val="ＭＳ Ｐゴシック"/>
      <family val="2"/>
      <charset val="128"/>
      <scheme val="minor"/>
    </font>
    <font>
      <b/>
      <sz val="14"/>
      <color theme="0"/>
      <name val="ＭＳ Ｐゴシック"/>
      <family val="3"/>
      <charset val="128"/>
      <scheme val="minor"/>
    </font>
    <font>
      <b/>
      <sz val="14"/>
      <color theme="0"/>
      <name val="ＭＳ Ｐ明朝"/>
      <family val="1"/>
      <charset val="128"/>
    </font>
    <font>
      <sz val="11"/>
      <color theme="0"/>
      <name val="ＭＳ Ｐゴシック"/>
      <family val="2"/>
      <charset val="128"/>
      <scheme val="minor"/>
    </font>
    <font>
      <b/>
      <sz val="12"/>
      <color theme="0"/>
      <name val="ＭＳ Ｐゴシック"/>
      <family val="2"/>
      <charset val="128"/>
      <scheme val="minor"/>
    </font>
    <font>
      <b/>
      <sz val="16"/>
      <color theme="0"/>
      <name val="ＭＳ Ｐゴシック"/>
      <family val="3"/>
      <charset val="128"/>
      <scheme val="minor"/>
    </font>
    <font>
      <sz val="14"/>
      <color rgb="FFFF0000"/>
      <name val="ＭＳ 明朝"/>
      <family val="1"/>
      <charset val="128"/>
    </font>
    <font>
      <b/>
      <sz val="14"/>
      <color rgb="FFFFFF00"/>
      <name val="ＭＳ Ｐゴシック"/>
      <family val="2"/>
      <charset val="128"/>
      <scheme val="minor"/>
    </font>
    <font>
      <sz val="11"/>
      <color rgb="FFFFFF00"/>
      <name val="ＭＳ Ｐゴシック"/>
      <family val="3"/>
      <charset val="128"/>
      <scheme val="minor"/>
    </font>
    <font>
      <b/>
      <sz val="12"/>
      <color indexed="10"/>
      <name val="ＭＳ Ｐゴシック"/>
      <family val="3"/>
      <charset val="128"/>
    </font>
    <font>
      <b/>
      <sz val="9"/>
      <color theme="1"/>
      <name val="ＭＳ Ｐゴシック"/>
      <family val="3"/>
      <charset val="128"/>
      <scheme val="minor"/>
    </font>
    <font>
      <b/>
      <sz val="11"/>
      <color indexed="81"/>
      <name val="ＭＳ Ｐゴシック"/>
      <family val="3"/>
      <charset val="128"/>
    </font>
    <font>
      <b/>
      <sz val="14"/>
      <color rgb="FFFFFF00"/>
      <name val="ＭＳ 明朝"/>
      <family val="1"/>
      <charset val="128"/>
    </font>
    <font>
      <b/>
      <sz val="16"/>
      <color rgb="FFFF0000"/>
      <name val="ＭＳ Ｐゴシック"/>
      <family val="3"/>
      <charset val="128"/>
      <scheme val="minor"/>
    </font>
    <font>
      <sz val="9.5"/>
      <name val="ＭＳ 明朝"/>
      <family val="1"/>
      <charset val="128"/>
    </font>
    <font>
      <b/>
      <sz val="13"/>
      <color theme="0"/>
      <name val="ＭＳ 明朝"/>
      <family val="1"/>
      <charset val="128"/>
    </font>
    <font>
      <b/>
      <sz val="10"/>
      <color indexed="81"/>
      <name val="ＭＳ Ｐゴシック"/>
      <family val="3"/>
      <charset val="128"/>
    </font>
    <font>
      <b/>
      <sz val="9"/>
      <color indexed="10"/>
      <name val="ＭＳ Ｐゴシック"/>
      <family val="3"/>
      <charset val="128"/>
    </font>
    <font>
      <b/>
      <sz val="18"/>
      <color rgb="FFFFFF00"/>
      <name val="ＭＳ 明朝"/>
      <family val="1"/>
      <charset val="128"/>
    </font>
    <font>
      <sz val="18"/>
      <color rgb="FFFFFF00"/>
      <name val="ＭＳ 明朝"/>
      <family val="1"/>
      <charset val="128"/>
    </font>
    <font>
      <b/>
      <u/>
      <sz val="14"/>
      <color rgb="FFFFFF00"/>
      <name val="ＭＳ 明朝"/>
      <family val="1"/>
      <charset val="128"/>
    </font>
    <font>
      <b/>
      <sz val="9"/>
      <color theme="0"/>
      <name val="ＭＳ 明朝"/>
      <family val="1"/>
      <charset val="128"/>
    </font>
    <font>
      <b/>
      <sz val="9"/>
      <color theme="0"/>
      <name val="ＭＳ Ｐゴシック"/>
      <family val="3"/>
      <charset val="128"/>
      <scheme val="minor"/>
    </font>
    <font>
      <b/>
      <sz val="13"/>
      <color rgb="FFFFFF00"/>
      <name val="ＭＳ 明朝"/>
      <family val="1"/>
      <charset val="128"/>
    </font>
    <font>
      <b/>
      <sz val="13"/>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18"/>
      <color theme="0"/>
      <name val="ＭＳ 明朝"/>
      <family val="1"/>
      <charset val="128"/>
    </font>
    <font>
      <b/>
      <sz val="13"/>
      <name val="ＭＳ 明朝"/>
      <family val="1"/>
      <charset val="128"/>
    </font>
    <font>
      <sz val="10.5"/>
      <color theme="1"/>
      <name val="ＭＳ Ｐゴシック"/>
      <family val="2"/>
      <charset val="128"/>
      <scheme val="minor"/>
    </font>
    <font>
      <sz val="14"/>
      <color theme="0"/>
      <name val="ＭＳ 明朝"/>
      <family val="1"/>
      <charset val="128"/>
    </font>
    <font>
      <sz val="11"/>
      <color theme="0"/>
      <name val="ＭＳ 明朝"/>
      <family val="1"/>
      <charset val="128"/>
    </font>
    <font>
      <b/>
      <sz val="12"/>
      <name val="ＭＳ 明朝"/>
      <family val="1"/>
      <charset val="128"/>
    </font>
    <font>
      <b/>
      <sz val="12"/>
      <name val="ＭＳ Ｐゴシック"/>
      <family val="2"/>
      <charset val="128"/>
      <scheme val="minor"/>
    </font>
    <font>
      <b/>
      <sz val="11"/>
      <color rgb="FFFFFF00"/>
      <name val="明朝"/>
      <family val="1"/>
      <charset val="128"/>
    </font>
    <font>
      <b/>
      <sz val="16"/>
      <name val="ＭＳ Ｐ明朝"/>
      <family val="1"/>
      <charset val="128"/>
    </font>
    <font>
      <strike/>
      <sz val="10"/>
      <name val="ＭＳ 明朝"/>
      <family val="1"/>
      <charset val="128"/>
    </font>
    <font>
      <sz val="14"/>
      <color rgb="FF000000"/>
      <name val="ＭＳ 明朝"/>
      <family val="1"/>
      <charset val="128"/>
    </font>
    <font>
      <sz val="10.5"/>
      <color rgb="FF000000"/>
      <name val="ＭＳ 明朝"/>
      <family val="1"/>
      <charset val="128"/>
    </font>
    <font>
      <sz val="9"/>
      <color rgb="FF000000"/>
      <name val="MS UI Gothic"/>
      <family val="3"/>
      <charset val="128"/>
    </font>
    <font>
      <b/>
      <sz val="9"/>
      <color indexed="81"/>
      <name val="MS P ゴシック"/>
      <family val="3"/>
      <charset val="128"/>
    </font>
    <font>
      <sz val="9"/>
      <color indexed="81"/>
      <name val="MS P ゴシック"/>
      <family val="3"/>
      <charset val="128"/>
    </font>
    <font>
      <b/>
      <sz val="14"/>
      <color indexed="10"/>
      <name val="ＭＳ Ｐゴシック"/>
      <family val="3"/>
      <charset val="128"/>
    </font>
    <font>
      <sz val="10"/>
      <color rgb="FFFF0000"/>
      <name val="ＭＳ 明朝"/>
      <family val="1"/>
      <charset val="128"/>
    </font>
    <font>
      <sz val="9.5"/>
      <color theme="1"/>
      <name val="ＭＳ 明朝"/>
      <family val="1"/>
      <charset val="128"/>
    </font>
    <font>
      <sz val="12"/>
      <color theme="1"/>
      <name val="ＭＳ Ｐゴシック"/>
      <family val="2"/>
      <charset val="128"/>
      <scheme val="minor"/>
    </font>
    <font>
      <sz val="9.5"/>
      <name val="ＭＳ Ｐゴシック"/>
      <family val="2"/>
      <charset val="128"/>
      <scheme val="minor"/>
    </font>
    <font>
      <b/>
      <sz val="9"/>
      <color indexed="10"/>
      <name val="MS P 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2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theme="0"/>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ck">
        <color theme="0"/>
      </left>
      <right/>
      <top/>
      <bottom/>
      <diagonal/>
    </border>
    <border>
      <left/>
      <right/>
      <top style="dotted">
        <color auto="1"/>
      </top>
      <bottom style="dotted">
        <color auto="1"/>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auto="1"/>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medium">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right/>
      <top style="dotted">
        <color indexed="64"/>
      </top>
      <bottom style="thin">
        <color indexed="64"/>
      </bottom>
      <diagonal/>
    </border>
  </borders>
  <cellStyleXfs count="17">
    <xf numFmtId="0" fontId="0" fillId="0" borderId="0">
      <alignment vertical="center"/>
    </xf>
    <xf numFmtId="0" fontId="1" fillId="0" borderId="0">
      <alignment vertical="center"/>
    </xf>
    <xf numFmtId="38" fontId="7" fillId="0" borderId="0" applyFont="0" applyFill="0" applyBorder="0" applyAlignment="0" applyProtection="0"/>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6" fontId="7" fillId="0" borderId="0" applyFont="0" applyFill="0" applyBorder="0" applyAlignment="0" applyProtection="0"/>
    <xf numFmtId="6" fontId="1" fillId="0" borderId="0" applyFont="0" applyFill="0" applyBorder="0" applyAlignment="0" applyProtection="0">
      <alignment vertical="center"/>
    </xf>
    <xf numFmtId="0" fontId="9" fillId="0" borderId="0">
      <alignment vertical="center"/>
    </xf>
    <xf numFmtId="0" fontId="7" fillId="0" borderId="0"/>
    <xf numFmtId="0" fontId="8" fillId="0" borderId="0">
      <alignment vertical="center"/>
    </xf>
    <xf numFmtId="0" fontId="1" fillId="0" borderId="0">
      <alignment vertical="center"/>
    </xf>
    <xf numFmtId="0" fontId="6" fillId="0" borderId="0">
      <alignment vertical="center"/>
    </xf>
    <xf numFmtId="0" fontId="18" fillId="0" borderId="0"/>
    <xf numFmtId="0" fontId="18" fillId="0" borderId="0"/>
    <xf numFmtId="0" fontId="47" fillId="0" borderId="0" applyNumberFormat="0" applyFill="0" applyBorder="0" applyAlignment="0" applyProtection="0">
      <alignment vertical="center"/>
    </xf>
    <xf numFmtId="0" fontId="7" fillId="0" borderId="0">
      <alignment vertical="center"/>
    </xf>
    <xf numFmtId="0" fontId="7" fillId="0" borderId="0"/>
  </cellStyleXfs>
  <cellXfs count="2638">
    <xf numFmtId="0" fontId="0" fillId="0" borderId="0" xfId="0">
      <alignment vertical="center"/>
    </xf>
    <xf numFmtId="0" fontId="2" fillId="0" borderId="0" xfId="1" applyFont="1" applyFill="1">
      <alignment vertical="center"/>
    </xf>
    <xf numFmtId="0" fontId="6" fillId="0" borderId="0" xfId="1" applyFont="1" applyFill="1">
      <alignment vertical="center"/>
    </xf>
    <xf numFmtId="49" fontId="13" fillId="0" borderId="0" xfId="8" applyNumberFormat="1" applyFont="1" applyAlignment="1">
      <alignment vertical="center"/>
    </xf>
    <xf numFmtId="49" fontId="13" fillId="0" borderId="0" xfId="8" applyNumberFormat="1" applyFont="1" applyBorder="1" applyAlignment="1">
      <alignment vertical="center"/>
    </xf>
    <xf numFmtId="49" fontId="14" fillId="0" borderId="0" xfId="8" applyNumberFormat="1" applyFont="1" applyAlignment="1">
      <alignment vertical="top"/>
    </xf>
    <xf numFmtId="0" fontId="6" fillId="0" borderId="0" xfId="11">
      <alignment vertical="center"/>
    </xf>
    <xf numFmtId="0" fontId="8" fillId="0" borderId="0" xfId="12" applyFont="1"/>
    <xf numFmtId="0" fontId="8" fillId="0" borderId="0" xfId="12" applyFont="1" applyAlignment="1">
      <alignment horizontal="center"/>
    </xf>
    <xf numFmtId="0" fontId="6" fillId="0" borderId="0" xfId="12" applyFont="1"/>
    <xf numFmtId="0" fontId="6" fillId="0" borderId="0" xfId="12" applyFont="1" applyAlignment="1">
      <alignment horizontal="center"/>
    </xf>
    <xf numFmtId="0" fontId="2" fillId="0" borderId="0" xfId="1" applyFont="1" applyFill="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0" borderId="0" xfId="0" applyFont="1" applyBorder="1" applyAlignment="1">
      <alignment vertical="center"/>
    </xf>
    <xf numFmtId="0" fontId="8" fillId="0" borderId="0" xfId="12" applyFont="1" applyAlignment="1">
      <alignment horizontal="center" vertical="center"/>
    </xf>
    <xf numFmtId="0" fontId="6" fillId="0" borderId="0" xfId="12" applyFont="1" applyBorder="1" applyAlignment="1">
      <alignment horizontal="center" vertical="center" wrapText="1"/>
    </xf>
    <xf numFmtId="0" fontId="22" fillId="0" borderId="0" xfId="0" applyFont="1" applyBorder="1" applyAlignment="1">
      <alignment horizontal="left" vertical="center" wrapText="1"/>
    </xf>
    <xf numFmtId="0" fontId="0" fillId="0" borderId="0" xfId="0" applyBorder="1" applyAlignment="1">
      <alignment horizontal="center" vertical="center"/>
    </xf>
    <xf numFmtId="0" fontId="19" fillId="0" borderId="0" xfId="0" applyFont="1" applyAlignment="1">
      <alignment vertical="center"/>
    </xf>
    <xf numFmtId="0" fontId="0" fillId="0" borderId="0" xfId="0" applyAlignment="1">
      <alignment vertical="center" wrapText="1"/>
    </xf>
    <xf numFmtId="0" fontId="17" fillId="0" borderId="0" xfId="0" applyFont="1" applyBorder="1" applyAlignment="1">
      <alignment horizontal="center" vertical="center"/>
    </xf>
    <xf numFmtId="0" fontId="6" fillId="0" borderId="0" xfId="1" applyFont="1" applyFill="1" applyBorder="1" applyAlignment="1">
      <alignment vertical="top" wrapText="1"/>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6" fillId="0" borderId="0" xfId="1" applyFont="1" applyFill="1" applyBorder="1">
      <alignment vertical="center"/>
    </xf>
    <xf numFmtId="0" fontId="6" fillId="0" borderId="20" xfId="1" applyFont="1" applyFill="1" applyBorder="1">
      <alignment vertical="center"/>
    </xf>
    <xf numFmtId="0" fontId="6" fillId="0" borderId="22" xfId="1" applyFont="1" applyFill="1" applyBorder="1">
      <alignment vertical="center"/>
    </xf>
    <xf numFmtId="0" fontId="6" fillId="0" borderId="24" xfId="1" applyFont="1" applyFill="1" applyBorder="1" applyAlignment="1">
      <alignment vertical="center"/>
    </xf>
    <xf numFmtId="0" fontId="6" fillId="0" borderId="20" xfId="1" applyFont="1" applyFill="1" applyBorder="1" applyAlignment="1">
      <alignment vertical="center"/>
    </xf>
    <xf numFmtId="176" fontId="6" fillId="0" borderId="7" xfId="1" applyNumberFormat="1" applyFont="1" applyFill="1" applyBorder="1" applyAlignment="1">
      <alignment horizontal="center" vertical="center"/>
    </xf>
    <xf numFmtId="0" fontId="13" fillId="0" borderId="0" xfId="11" applyFont="1">
      <alignment vertical="center"/>
    </xf>
    <xf numFmtId="0" fontId="6" fillId="0" borderId="0" xfId="8" applyFont="1" applyFill="1" applyAlignment="1">
      <alignment vertical="center"/>
    </xf>
    <xf numFmtId="176" fontId="6" fillId="0" borderId="0" xfId="8" applyNumberFormat="1" applyFont="1" applyFill="1" applyAlignment="1">
      <alignment horizontal="center" vertical="center" shrinkToFit="1"/>
    </xf>
    <xf numFmtId="0" fontId="6" fillId="0" borderId="0" xfId="8" applyFont="1" applyFill="1" applyAlignment="1">
      <alignment horizontal="center" vertical="center" shrinkToFit="1"/>
    </xf>
    <xf numFmtId="0" fontId="18" fillId="0" borderId="0" xfId="13" applyFont="1" applyFill="1"/>
    <xf numFmtId="0" fontId="6" fillId="0" borderId="0" xfId="8" applyFont="1" applyFill="1" applyAlignment="1">
      <alignment vertical="center"/>
    </xf>
    <xf numFmtId="0" fontId="6" fillId="0" borderId="0" xfId="8" applyFont="1" applyFill="1" applyAlignment="1">
      <alignment horizontal="right" vertical="center"/>
    </xf>
    <xf numFmtId="0" fontId="6" fillId="0" borderId="0" xfId="8" applyFont="1" applyFill="1" applyAlignment="1">
      <alignment vertical="center" wrapText="1"/>
    </xf>
    <xf numFmtId="0" fontId="28" fillId="0" borderId="0" xfId="8" applyFont="1" applyFill="1" applyAlignment="1">
      <alignment vertical="center"/>
    </xf>
    <xf numFmtId="0" fontId="29" fillId="0" borderId="0" xfId="13" applyFont="1" applyFill="1"/>
    <xf numFmtId="0" fontId="29" fillId="0" borderId="0" xfId="13" quotePrefix="1" applyFont="1" applyFill="1"/>
    <xf numFmtId="0" fontId="28" fillId="0" borderId="0" xfId="8" applyFont="1" applyFill="1" applyAlignment="1">
      <alignment vertical="center" wrapText="1"/>
    </xf>
    <xf numFmtId="0" fontId="6" fillId="0" borderId="0" xfId="8" applyFont="1" applyFill="1" applyAlignment="1">
      <alignment horizontal="left" vertical="center"/>
    </xf>
    <xf numFmtId="0" fontId="31" fillId="0" borderId="0" xfId="8" applyFont="1" applyFill="1" applyAlignment="1">
      <alignment vertical="center"/>
    </xf>
    <xf numFmtId="0" fontId="6" fillId="0" borderId="0" xfId="1" applyFont="1" applyFill="1" applyBorder="1" applyAlignment="1">
      <alignment horizontal="right" vertical="center"/>
    </xf>
    <xf numFmtId="0" fontId="14" fillId="0" borderId="0" xfId="1" applyFont="1" applyFill="1" applyBorder="1" applyAlignment="1">
      <alignment horizontal="center" vertical="center"/>
    </xf>
    <xf numFmtId="0" fontId="6" fillId="0" borderId="0" xfId="8" applyFont="1" applyFill="1" applyBorder="1" applyAlignment="1">
      <alignment horizontal="center" vertical="center"/>
    </xf>
    <xf numFmtId="176" fontId="6" fillId="0" borderId="0" xfId="8" applyNumberFormat="1" applyFont="1" applyFill="1" applyBorder="1" applyAlignment="1">
      <alignment horizontal="center" vertical="center" shrinkToFit="1"/>
    </xf>
    <xf numFmtId="0" fontId="6" fillId="0" borderId="0" xfId="8" applyFont="1" applyFill="1" applyBorder="1" applyAlignment="1">
      <alignment horizontal="right" vertical="center"/>
    </xf>
    <xf numFmtId="0" fontId="6" fillId="0" borderId="0" xfId="8" applyFont="1" applyFill="1" applyBorder="1" applyAlignment="1">
      <alignment horizontal="center" vertical="center" shrinkToFit="1"/>
    </xf>
    <xf numFmtId="0" fontId="6" fillId="0" borderId="0" xfId="8" applyFont="1" applyFill="1" applyBorder="1" applyAlignment="1">
      <alignment vertical="center"/>
    </xf>
    <xf numFmtId="0" fontId="19" fillId="0" borderId="0" xfId="0" applyFont="1" applyBorder="1" applyAlignment="1">
      <alignment vertical="center"/>
    </xf>
    <xf numFmtId="0" fontId="0" fillId="0" borderId="0" xfId="0" applyBorder="1" applyAlignment="1">
      <alignment horizontal="center" vertical="center"/>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horizontal="center" vertical="center"/>
    </xf>
    <xf numFmtId="0" fontId="6" fillId="0" borderId="0" xfId="8" applyFont="1" applyFill="1" applyBorder="1" applyAlignment="1">
      <alignment vertical="center"/>
    </xf>
    <xf numFmtId="0" fontId="6" fillId="0" borderId="0" xfId="8" applyFont="1" applyFill="1" applyBorder="1" applyAlignment="1">
      <alignment horizontal="distributed" vertical="center" shrinkToFit="1"/>
    </xf>
    <xf numFmtId="0" fontId="0" fillId="0" borderId="0" xfId="0" applyBorder="1" applyAlignment="1">
      <alignment horizontal="distributed" vertical="center" shrinkToFit="1"/>
    </xf>
    <xf numFmtId="0" fontId="28" fillId="0" borderId="0" xfId="8" applyFont="1" applyFill="1" applyAlignment="1">
      <alignment horizontal="center" vertical="center"/>
    </xf>
    <xf numFmtId="0" fontId="32" fillId="0" borderId="0" xfId="0" applyFont="1" applyAlignment="1">
      <alignment horizontal="center" vertical="center"/>
    </xf>
    <xf numFmtId="0" fontId="19" fillId="0" borderId="34" xfId="0" applyFont="1" applyBorder="1" applyAlignment="1">
      <alignment horizontal="center" vertical="center"/>
    </xf>
    <xf numFmtId="176" fontId="6" fillId="0" borderId="0" xfId="8" applyNumberFormat="1" applyFont="1" applyFill="1" applyAlignment="1">
      <alignment horizontal="center" vertical="center" shrinkToFit="1"/>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vertical="center"/>
    </xf>
    <xf numFmtId="0" fontId="30" fillId="0" borderId="0" xfId="0" applyFont="1" applyAlignment="1">
      <alignment horizontal="center" vertical="center"/>
    </xf>
    <xf numFmtId="0" fontId="13" fillId="0" borderId="0" xfId="0" applyFont="1" applyBorder="1" applyAlignment="1">
      <alignment horizontal="distributed" vertical="center"/>
    </xf>
    <xf numFmtId="0" fontId="21"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0" fontId="19" fillId="0" borderId="41" xfId="0" applyNumberFormat="1" applyFont="1" applyBorder="1" applyAlignment="1">
      <alignment horizontal="distributed" vertical="center"/>
    </xf>
    <xf numFmtId="0" fontId="19" fillId="0" borderId="36" xfId="0" applyNumberFormat="1" applyFont="1" applyBorder="1" applyAlignment="1">
      <alignment horizontal="distributed" vertical="center"/>
    </xf>
    <xf numFmtId="176" fontId="0" fillId="0" borderId="24" xfId="0" applyNumberFormat="1" applyBorder="1" applyAlignment="1" applyProtection="1">
      <alignment horizontal="left" vertical="center" shrinkToFit="1"/>
    </xf>
    <xf numFmtId="176" fontId="0" fillId="0" borderId="23" xfId="0" applyNumberFormat="1" applyBorder="1" applyAlignment="1" applyProtection="1">
      <alignment horizontal="left" vertical="center" shrinkToFit="1"/>
    </xf>
    <xf numFmtId="176" fontId="0" fillId="0" borderId="27" xfId="0" applyNumberFormat="1" applyBorder="1" applyAlignment="1" applyProtection="1">
      <alignment horizontal="left" vertical="center" shrinkToFit="1"/>
    </xf>
    <xf numFmtId="176" fontId="0" fillId="0" borderId="26" xfId="0" applyNumberFormat="1" applyBorder="1" applyAlignment="1" applyProtection="1">
      <alignment horizontal="left" vertical="center" shrinkToFit="1"/>
    </xf>
    <xf numFmtId="176" fontId="0" fillId="0" borderId="24" xfId="0" applyNumberFormat="1" applyBorder="1" applyAlignment="1" applyProtection="1">
      <alignment horizontal="left" vertical="center"/>
    </xf>
    <xf numFmtId="176" fontId="0" fillId="0" borderId="23" xfId="0" applyNumberFormat="1" applyBorder="1" applyAlignment="1" applyProtection="1">
      <alignment horizontal="left" vertical="center"/>
    </xf>
    <xf numFmtId="176" fontId="0" fillId="0" borderId="27" xfId="0" applyNumberFormat="1" applyBorder="1" applyAlignment="1" applyProtection="1">
      <alignment horizontal="left" vertical="center"/>
    </xf>
    <xf numFmtId="176" fontId="0" fillId="0" borderId="26" xfId="0" applyNumberFormat="1" applyBorder="1" applyAlignment="1" applyProtection="1">
      <alignment horizontal="left" vertical="center"/>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xf>
    <xf numFmtId="0" fontId="0" fillId="0" borderId="0" xfId="0" applyAlignment="1">
      <alignment vertical="center"/>
    </xf>
    <xf numFmtId="0" fontId="19" fillId="0" borderId="0" xfId="0" applyFont="1" applyAlignment="1">
      <alignment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6" fillId="0" borderId="12" xfId="1" applyFont="1" applyFill="1" applyBorder="1" applyAlignment="1">
      <alignment vertical="center" wrapText="1"/>
    </xf>
    <xf numFmtId="0" fontId="6" fillId="0" borderId="0" xfId="8" applyFont="1" applyFill="1" applyAlignment="1">
      <alignment vertical="center"/>
    </xf>
    <xf numFmtId="0" fontId="6" fillId="0" borderId="0" xfId="8" applyFont="1" applyFill="1" applyAlignment="1">
      <alignment horizontal="right" vertical="center"/>
    </xf>
    <xf numFmtId="0" fontId="0" fillId="0" borderId="42" xfId="0" applyBorder="1" applyAlignment="1">
      <alignment horizontal="distributed" vertical="center"/>
    </xf>
    <xf numFmtId="0" fontId="6" fillId="0" borderId="34" xfId="8" applyFont="1" applyFill="1" applyBorder="1" applyAlignment="1">
      <alignment horizontal="center" vertical="center" wrapText="1"/>
    </xf>
    <xf numFmtId="0" fontId="6" fillId="0" borderId="22" xfId="8" applyFont="1" applyFill="1" applyBorder="1" applyAlignment="1">
      <alignment horizontal="center" vertical="center"/>
    </xf>
    <xf numFmtId="0" fontId="0" fillId="0" borderId="41" xfId="0" applyBorder="1" applyAlignment="1">
      <alignment horizontal="distributed" vertical="center"/>
    </xf>
    <xf numFmtId="0" fontId="0" fillId="0" borderId="36" xfId="0" applyBorder="1" applyAlignment="1">
      <alignment horizontal="distributed" vertical="center"/>
    </xf>
    <xf numFmtId="176" fontId="0" fillId="0" borderId="24" xfId="0" applyNumberFormat="1" applyBorder="1" applyAlignment="1" applyProtection="1">
      <alignment horizontal="distributed" vertical="center"/>
      <protection locked="0"/>
    </xf>
    <xf numFmtId="176" fontId="0" fillId="0" borderId="27" xfId="0" applyNumberFormat="1" applyBorder="1" applyAlignment="1" applyProtection="1">
      <alignment horizontal="distributed" vertical="center"/>
      <protection locked="0"/>
    </xf>
    <xf numFmtId="176" fontId="0" fillId="0" borderId="24" xfId="0" applyNumberFormat="1" applyBorder="1" applyAlignment="1" applyProtection="1">
      <alignment horizontal="distributed" vertical="center" shrinkToFit="1"/>
      <protection locked="0"/>
    </xf>
    <xf numFmtId="176" fontId="0" fillId="0" borderId="27" xfId="0" applyNumberFormat="1" applyBorder="1" applyAlignment="1" applyProtection="1">
      <alignment horizontal="distributed" vertical="center" shrinkToFit="1"/>
      <protection locked="0"/>
    </xf>
    <xf numFmtId="178" fontId="27" fillId="0" borderId="40" xfId="8" applyNumberFormat="1" applyFont="1" applyFill="1" applyBorder="1" applyAlignment="1" applyProtection="1">
      <alignment horizontal="right" vertical="center"/>
      <protection locked="0"/>
    </xf>
    <xf numFmtId="178" fontId="20" fillId="0" borderId="24" xfId="0" applyNumberFormat="1" applyFont="1" applyBorder="1" applyAlignment="1" applyProtection="1">
      <alignment horizontal="right" vertical="center"/>
      <protection locked="0"/>
    </xf>
    <xf numFmtId="178" fontId="20" fillId="0" borderId="37" xfId="0" applyNumberFormat="1" applyFont="1" applyBorder="1" applyAlignment="1" applyProtection="1">
      <alignment horizontal="right" vertical="center"/>
      <protection locked="0"/>
    </xf>
    <xf numFmtId="178" fontId="20" fillId="0" borderId="27" xfId="0" applyNumberFormat="1" applyFont="1" applyBorder="1" applyAlignment="1" applyProtection="1">
      <alignment horizontal="right" vertical="center"/>
      <protection locked="0"/>
    </xf>
    <xf numFmtId="0" fontId="6" fillId="0" borderId="0" xfId="9" applyFont="1" applyFill="1">
      <alignment vertical="center"/>
    </xf>
    <xf numFmtId="0" fontId="6" fillId="0" borderId="0" xfId="9" applyFont="1" applyFill="1" applyAlignment="1">
      <alignment vertical="center"/>
    </xf>
    <xf numFmtId="0" fontId="6" fillId="0" borderId="43" xfId="9" applyFont="1" applyFill="1" applyBorder="1" applyAlignment="1">
      <alignment vertical="center"/>
    </xf>
    <xf numFmtId="0" fontId="6" fillId="0" borderId="34" xfId="9" applyFont="1" applyFill="1" applyBorder="1" applyAlignment="1">
      <alignment horizontal="distributed" vertical="center"/>
    </xf>
    <xf numFmtId="0" fontId="0" fillId="0" borderId="22" xfId="0" applyBorder="1" applyAlignment="1">
      <alignment vertical="center"/>
    </xf>
    <xf numFmtId="0" fontId="0" fillId="0" borderId="19" xfId="0" applyBorder="1" applyAlignment="1">
      <alignment vertical="center"/>
    </xf>
    <xf numFmtId="0" fontId="6" fillId="0" borderId="0" xfId="9" applyFont="1" applyFill="1" applyBorder="1">
      <alignment vertical="center"/>
    </xf>
    <xf numFmtId="0" fontId="0" fillId="0" borderId="0" xfId="0" applyBorder="1" applyAlignment="1">
      <alignment horizontal="distributed" vertical="center"/>
    </xf>
    <xf numFmtId="0" fontId="6" fillId="0" borderId="22" xfId="9" applyFont="1" applyFill="1" applyBorder="1" applyAlignment="1">
      <alignment horizontal="distributed" vertical="center"/>
    </xf>
    <xf numFmtId="0" fontId="19" fillId="0" borderId="70" xfId="0" applyFont="1" applyBorder="1" applyAlignment="1">
      <alignment horizontal="distributed" vertical="center"/>
    </xf>
    <xf numFmtId="0" fontId="19" fillId="0" borderId="42" xfId="0" applyFont="1" applyBorder="1" applyAlignment="1">
      <alignment horizontal="distributed" vertical="center"/>
    </xf>
    <xf numFmtId="0" fontId="19" fillId="0" borderId="41" xfId="0" applyFont="1" applyBorder="1" applyAlignment="1">
      <alignment horizontal="distributed" vertical="center"/>
    </xf>
    <xf numFmtId="0" fontId="19" fillId="0" borderId="36" xfId="0" applyFont="1" applyBorder="1" applyAlignment="1">
      <alignment horizontal="distributed" vertical="center"/>
    </xf>
    <xf numFmtId="176" fontId="19" fillId="0" borderId="24" xfId="0" applyNumberFormat="1" applyFont="1" applyBorder="1" applyAlignment="1" applyProtection="1">
      <alignment horizontal="left" vertical="center"/>
    </xf>
    <xf numFmtId="176" fontId="19" fillId="0" borderId="23" xfId="0" applyNumberFormat="1" applyFont="1" applyBorder="1" applyAlignment="1" applyProtection="1">
      <alignment horizontal="left" vertical="center"/>
    </xf>
    <xf numFmtId="176" fontId="19" fillId="0" borderId="27" xfId="0" applyNumberFormat="1" applyFont="1" applyBorder="1" applyAlignment="1" applyProtection="1">
      <alignment horizontal="left" vertical="center"/>
    </xf>
    <xf numFmtId="176" fontId="19" fillId="0" borderId="26" xfId="0" applyNumberFormat="1" applyFont="1" applyBorder="1" applyAlignment="1" applyProtection="1">
      <alignment horizontal="left" vertical="center"/>
    </xf>
    <xf numFmtId="176" fontId="19" fillId="0" borderId="24" xfId="0" applyNumberFormat="1" applyFont="1" applyBorder="1" applyAlignment="1" applyProtection="1">
      <alignment horizontal="distributed" vertical="center" shrinkToFit="1"/>
      <protection locked="0"/>
    </xf>
    <xf numFmtId="176" fontId="19" fillId="0" borderId="24" xfId="0" applyNumberFormat="1" applyFont="1" applyBorder="1" applyAlignment="1" applyProtection="1">
      <alignment horizontal="left" vertical="center" shrinkToFit="1"/>
    </xf>
    <xf numFmtId="176" fontId="19" fillId="0" borderId="23" xfId="0" applyNumberFormat="1" applyFont="1" applyBorder="1" applyAlignment="1" applyProtection="1">
      <alignment horizontal="left" vertical="center" shrinkToFit="1"/>
    </xf>
    <xf numFmtId="176" fontId="19" fillId="0" borderId="0" xfId="0" applyNumberFormat="1" applyFont="1" applyBorder="1" applyAlignment="1" applyProtection="1">
      <alignment horizontal="distributed" vertical="center" shrinkToFit="1"/>
      <protection locked="0"/>
    </xf>
    <xf numFmtId="176" fontId="19" fillId="0" borderId="0" xfId="0" applyNumberFormat="1" applyFont="1" applyBorder="1" applyAlignment="1" applyProtection="1">
      <alignment horizontal="left" vertical="center" shrinkToFit="1"/>
    </xf>
    <xf numFmtId="176" fontId="19" fillId="0" borderId="20" xfId="0" applyNumberFormat="1" applyFont="1" applyBorder="1" applyAlignment="1" applyProtection="1">
      <alignment horizontal="left" vertical="center" shrinkToFit="1"/>
    </xf>
    <xf numFmtId="0" fontId="19" fillId="0" borderId="43" xfId="0" applyFont="1" applyBorder="1" applyAlignment="1">
      <alignment horizontal="distributed" vertical="center"/>
    </xf>
    <xf numFmtId="176" fontId="19" fillId="0" borderId="27" xfId="0" applyNumberFormat="1" applyFont="1" applyBorder="1" applyAlignment="1" applyProtection="1">
      <alignment horizontal="distributed" vertical="center" shrinkToFit="1"/>
      <protection locked="0"/>
    </xf>
    <xf numFmtId="176" fontId="19" fillId="0" borderId="27" xfId="0" applyNumberFormat="1" applyFont="1" applyBorder="1" applyAlignment="1" applyProtection="1">
      <alignment horizontal="left" vertical="center" shrinkToFit="1"/>
    </xf>
    <xf numFmtId="176" fontId="19" fillId="0" borderId="26" xfId="0" applyNumberFormat="1" applyFont="1" applyBorder="1" applyAlignment="1" applyProtection="1">
      <alignment horizontal="left" vertical="center" shrinkToFit="1"/>
    </xf>
    <xf numFmtId="0" fontId="19" fillId="0" borderId="22" xfId="0" applyFont="1" applyBorder="1" applyAlignment="1">
      <alignment vertical="center"/>
    </xf>
    <xf numFmtId="0" fontId="19" fillId="0" borderId="19" xfId="0" applyFont="1" applyBorder="1" applyAlignment="1">
      <alignment vertical="center"/>
    </xf>
    <xf numFmtId="178" fontId="27" fillId="0" borderId="40" xfId="8" applyNumberFormat="1" applyFont="1" applyFill="1" applyBorder="1" applyAlignment="1" applyProtection="1">
      <alignment horizontal="right" vertical="center"/>
    </xf>
    <xf numFmtId="178" fontId="23" fillId="0" borderId="24" xfId="0" applyNumberFormat="1" applyFont="1" applyBorder="1" applyAlignment="1" applyProtection="1">
      <alignment horizontal="right" vertical="center"/>
    </xf>
    <xf numFmtId="178" fontId="23" fillId="0" borderId="37" xfId="0" applyNumberFormat="1" applyFont="1" applyBorder="1" applyAlignment="1" applyProtection="1">
      <alignment horizontal="right" vertical="center"/>
    </xf>
    <xf numFmtId="178" fontId="23" fillId="0" borderId="27" xfId="0" applyNumberFormat="1" applyFont="1" applyBorder="1" applyAlignment="1" applyProtection="1">
      <alignment horizontal="right" vertical="center"/>
    </xf>
    <xf numFmtId="0" fontId="19" fillId="0" borderId="42" xfId="0" applyFont="1" applyBorder="1" applyAlignment="1">
      <alignment horizontal="distributed" vertical="center"/>
    </xf>
    <xf numFmtId="0" fontId="19" fillId="0" borderId="43" xfId="0" applyFont="1" applyBorder="1" applyAlignment="1">
      <alignment horizontal="distributed" vertical="center"/>
    </xf>
    <xf numFmtId="0" fontId="19" fillId="0" borderId="0" xfId="0" applyFont="1">
      <alignment vertical="center"/>
    </xf>
    <xf numFmtId="49" fontId="13" fillId="0" borderId="47" xfId="8" applyNumberFormat="1" applyFont="1" applyBorder="1" applyAlignment="1" applyProtection="1">
      <alignment vertical="center"/>
      <protection locked="0"/>
    </xf>
    <xf numFmtId="49" fontId="13" fillId="0" borderId="48" xfId="8" applyNumberFormat="1" applyFont="1" applyBorder="1" applyAlignment="1" applyProtection="1">
      <alignment vertical="center"/>
      <protection locked="0"/>
    </xf>
    <xf numFmtId="49" fontId="13" fillId="0" borderId="49" xfId="8" applyNumberFormat="1" applyFont="1" applyBorder="1" applyAlignment="1" applyProtection="1">
      <alignment vertical="center"/>
      <protection locked="0"/>
    </xf>
    <xf numFmtId="49" fontId="13" fillId="0" borderId="50" xfId="8" applyNumberFormat="1" applyFont="1" applyBorder="1" applyAlignment="1" applyProtection="1">
      <alignment vertical="center"/>
      <protection locked="0"/>
    </xf>
    <xf numFmtId="49" fontId="13" fillId="0" borderId="51" xfId="8" applyNumberFormat="1" applyFont="1" applyBorder="1" applyAlignment="1" applyProtection="1">
      <alignment vertical="center"/>
      <protection locked="0"/>
    </xf>
    <xf numFmtId="49" fontId="13" fillId="0" borderId="52" xfId="8" applyNumberFormat="1" applyFont="1" applyBorder="1" applyAlignment="1" applyProtection="1">
      <alignment vertical="center"/>
      <protection locked="0"/>
    </xf>
    <xf numFmtId="49" fontId="13" fillId="0" borderId="53" xfId="8" applyNumberFormat="1" applyFont="1" applyBorder="1" applyAlignment="1" applyProtection="1">
      <alignment vertical="center"/>
      <protection locked="0"/>
    </xf>
    <xf numFmtId="0" fontId="0" fillId="0" borderId="41" xfId="0" applyBorder="1" applyAlignment="1" applyProtection="1">
      <alignment horizontal="distributed" vertical="center"/>
    </xf>
    <xf numFmtId="0" fontId="0" fillId="0" borderId="36" xfId="0" applyBorder="1" applyAlignment="1" applyProtection="1">
      <alignment horizontal="distributed" vertical="center"/>
    </xf>
    <xf numFmtId="176" fontId="0" fillId="0" borderId="27" xfId="0" applyNumberFormat="1" applyBorder="1" applyAlignment="1" applyProtection="1">
      <alignment horizontal="distributed" vertical="center"/>
    </xf>
    <xf numFmtId="0" fontId="6" fillId="0" borderId="38" xfId="8" applyFont="1" applyFill="1" applyBorder="1" applyAlignment="1" applyProtection="1">
      <alignment vertical="center" wrapText="1"/>
    </xf>
    <xf numFmtId="0" fontId="6" fillId="0" borderId="33" xfId="8" applyFont="1" applyFill="1" applyBorder="1" applyAlignment="1" applyProtection="1">
      <alignment vertical="center" wrapText="1"/>
    </xf>
    <xf numFmtId="0" fontId="6" fillId="0" borderId="37" xfId="8" applyFont="1" applyFill="1" applyBorder="1" applyAlignment="1" applyProtection="1">
      <alignment vertical="center" wrapText="1"/>
    </xf>
    <xf numFmtId="0" fontId="6" fillId="0" borderId="26" xfId="8" applyFont="1" applyFill="1" applyBorder="1" applyAlignment="1" applyProtection="1">
      <alignment vertical="center" wrapText="1"/>
    </xf>
    <xf numFmtId="0" fontId="6" fillId="0" borderId="30" xfId="8" applyFont="1" applyFill="1" applyBorder="1" applyAlignment="1" applyProtection="1">
      <alignment vertical="center" wrapText="1"/>
    </xf>
    <xf numFmtId="0" fontId="6" fillId="0" borderId="27" xfId="8" applyFont="1" applyFill="1" applyBorder="1" applyAlignment="1" applyProtection="1">
      <alignment vertical="center" wrapText="1"/>
    </xf>
    <xf numFmtId="0" fontId="6" fillId="0" borderId="0" xfId="8" applyFont="1" applyFill="1" applyBorder="1" applyAlignment="1" applyProtection="1">
      <alignment horizontal="center" vertical="center" shrinkToFit="1"/>
    </xf>
    <xf numFmtId="0" fontId="6" fillId="0" borderId="0" xfId="8" applyFont="1" applyFill="1" applyBorder="1" applyAlignment="1" applyProtection="1">
      <alignment vertical="center"/>
    </xf>
    <xf numFmtId="0" fontId="0" fillId="0" borderId="70" xfId="0" applyBorder="1" applyAlignment="1" applyProtection="1">
      <alignment horizontal="distributed" vertical="center"/>
    </xf>
    <xf numFmtId="176" fontId="6" fillId="0" borderId="40" xfId="8" applyNumberFormat="1" applyFont="1" applyFill="1" applyBorder="1" applyAlignment="1" applyProtection="1">
      <alignment horizontal="left" vertical="center"/>
    </xf>
    <xf numFmtId="178" fontId="27" fillId="0" borderId="40" xfId="8" applyNumberFormat="1" applyFont="1" applyFill="1" applyBorder="1" applyAlignment="1" applyProtection="1">
      <alignment horizontal="right" vertical="center"/>
    </xf>
    <xf numFmtId="0" fontId="8" fillId="0" borderId="38" xfId="8" applyFont="1" applyFill="1" applyBorder="1" applyAlignment="1" applyProtection="1">
      <alignment vertical="center" wrapText="1"/>
    </xf>
    <xf numFmtId="0" fontId="8" fillId="0" borderId="37" xfId="8" applyFont="1" applyFill="1" applyBorder="1" applyAlignment="1" applyProtection="1">
      <alignment vertical="center" wrapText="1"/>
    </xf>
    <xf numFmtId="0" fontId="8" fillId="0" borderId="27" xfId="8" applyFont="1" applyFill="1" applyBorder="1" applyAlignment="1" applyProtection="1">
      <alignment vertical="center" wrapText="1"/>
    </xf>
    <xf numFmtId="176" fontId="19" fillId="0" borderId="24" xfId="0" applyNumberFormat="1" applyFont="1" applyBorder="1" applyAlignment="1" applyProtection="1">
      <alignment horizontal="left" vertical="center"/>
    </xf>
    <xf numFmtId="176" fontId="19" fillId="0" borderId="27" xfId="0" applyNumberFormat="1" applyFont="1" applyBorder="1" applyAlignment="1" applyProtection="1">
      <alignment horizontal="left" vertical="center"/>
    </xf>
    <xf numFmtId="0" fontId="19" fillId="0" borderId="41" xfId="0" applyFont="1" applyBorder="1" applyAlignment="1" applyProtection="1">
      <alignment horizontal="distributed" vertical="center"/>
    </xf>
    <xf numFmtId="176" fontId="19" fillId="0" borderId="24" xfId="0" applyNumberFormat="1" applyFont="1" applyBorder="1" applyAlignment="1" applyProtection="1">
      <alignment horizontal="distributed" vertical="center"/>
    </xf>
    <xf numFmtId="0" fontId="19" fillId="0" borderId="36"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0" fontId="19" fillId="0" borderId="70" xfId="0" applyFont="1" applyBorder="1" applyAlignment="1" applyProtection="1">
      <alignment horizontal="distributed" vertical="center"/>
    </xf>
    <xf numFmtId="0" fontId="19" fillId="0" borderId="42" xfId="0" applyFont="1" applyBorder="1" applyAlignment="1" applyProtection="1">
      <alignment horizontal="distributed" vertical="center"/>
    </xf>
    <xf numFmtId="178" fontId="23" fillId="0" borderId="24" xfId="0" applyNumberFormat="1" applyFont="1" applyBorder="1" applyAlignment="1" applyProtection="1">
      <alignment horizontal="right" vertical="center"/>
    </xf>
    <xf numFmtId="0" fontId="0" fillId="0" borderId="42" xfId="0" applyBorder="1" applyAlignment="1" applyProtection="1">
      <alignment horizontal="distributed" vertical="center"/>
    </xf>
    <xf numFmtId="0" fontId="49" fillId="0" borderId="0" xfId="0" applyFont="1">
      <alignment vertical="center"/>
    </xf>
    <xf numFmtId="0" fontId="6" fillId="0" borderId="0" xfId="8" applyFont="1" applyFill="1" applyAlignment="1">
      <alignment vertical="center"/>
    </xf>
    <xf numFmtId="178" fontId="27" fillId="0" borderId="40" xfId="8" applyNumberFormat="1" applyFont="1" applyFill="1" applyBorder="1" applyAlignment="1" applyProtection="1">
      <alignment horizontal="right" vertical="center"/>
      <protection locked="0"/>
    </xf>
    <xf numFmtId="176" fontId="6" fillId="0" borderId="40" xfId="8" applyNumberFormat="1" applyFont="1" applyFill="1" applyBorder="1" applyAlignment="1" applyProtection="1">
      <alignment horizontal="center" vertical="center"/>
      <protection locked="0"/>
    </xf>
    <xf numFmtId="178" fontId="27" fillId="0" borderId="40" xfId="8" applyNumberFormat="1" applyFont="1" applyFill="1" applyBorder="1" applyAlignment="1" applyProtection="1">
      <alignment horizontal="right" vertical="center"/>
    </xf>
    <xf numFmtId="177" fontId="35" fillId="0" borderId="40" xfId="0" applyNumberFormat="1" applyFont="1" applyBorder="1" applyAlignment="1" applyProtection="1">
      <alignment horizontal="right" vertical="center" wrapText="1"/>
    </xf>
    <xf numFmtId="177" fontId="19" fillId="0" borderId="24" xfId="0" applyNumberFormat="1" applyFont="1" applyBorder="1" applyAlignment="1" applyProtection="1">
      <alignment horizontal="right" vertical="center" wrapText="1"/>
    </xf>
    <xf numFmtId="177" fontId="19" fillId="0" borderId="37" xfId="0" applyNumberFormat="1" applyFont="1" applyBorder="1" applyAlignment="1" applyProtection="1">
      <alignment horizontal="right" vertical="center" wrapText="1"/>
    </xf>
    <xf numFmtId="177" fontId="19" fillId="0" borderId="27" xfId="0" applyNumberFormat="1" applyFont="1" applyBorder="1" applyAlignment="1" applyProtection="1">
      <alignment horizontal="right" vertical="center" wrapText="1"/>
    </xf>
    <xf numFmtId="176" fontId="6" fillId="0" borderId="7" xfId="1" applyNumberFormat="1" applyFont="1" applyFill="1" applyBorder="1" applyAlignment="1" applyProtection="1">
      <alignment horizontal="right" vertical="center"/>
    </xf>
    <xf numFmtId="176" fontId="6" fillId="0" borderId="7" xfId="1" applyNumberFormat="1" applyFont="1" applyFill="1" applyBorder="1" applyAlignment="1" applyProtection="1">
      <alignment horizontal="center" vertical="center"/>
    </xf>
    <xf numFmtId="0" fontId="6" fillId="0" borderId="32" xfId="1" applyFont="1" applyFill="1" applyBorder="1">
      <alignment vertical="center"/>
    </xf>
    <xf numFmtId="0" fontId="6" fillId="0" borderId="30" xfId="1" applyFont="1" applyFill="1" applyBorder="1">
      <alignment vertical="center"/>
    </xf>
    <xf numFmtId="0" fontId="6" fillId="0" borderId="19" xfId="1" applyFont="1" applyFill="1" applyBorder="1">
      <alignment vertical="center"/>
    </xf>
    <xf numFmtId="0" fontId="6" fillId="0" borderId="17" xfId="1" applyFont="1" applyFill="1" applyBorder="1" applyAlignment="1">
      <alignment horizontal="left" vertical="center"/>
    </xf>
    <xf numFmtId="0" fontId="6" fillId="0" borderId="27" xfId="1" applyFont="1" applyFill="1" applyBorder="1">
      <alignment vertical="center"/>
    </xf>
    <xf numFmtId="0" fontId="6" fillId="0" borderId="17" xfId="1" applyFont="1" applyFill="1" applyBorder="1">
      <alignment vertical="center"/>
    </xf>
    <xf numFmtId="0" fontId="0" fillId="0" borderId="0" xfId="0" applyAlignment="1">
      <alignment horizontal="center" vertical="center"/>
    </xf>
    <xf numFmtId="0" fontId="49"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9" fillId="0" borderId="0" xfId="0" applyFont="1" applyAlignment="1" applyProtection="1">
      <alignment vertical="center"/>
    </xf>
    <xf numFmtId="0" fontId="0" fillId="0" borderId="0" xfId="0" applyFill="1">
      <alignment vertical="center"/>
    </xf>
    <xf numFmtId="0" fontId="5" fillId="0" borderId="17" xfId="1" applyFont="1" applyFill="1" applyBorder="1" applyAlignment="1">
      <alignment horizontal="center" vertical="center"/>
    </xf>
    <xf numFmtId="0" fontId="0" fillId="0" borderId="0" xfId="0" applyFill="1" applyAlignment="1" applyProtection="1">
      <alignment horizontal="left" vertical="center" shrinkToFit="1"/>
      <protection locked="0"/>
    </xf>
    <xf numFmtId="176" fontId="0" fillId="0" borderId="0" xfId="0" applyNumberForma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9" fillId="0" borderId="0" xfId="0" applyFont="1" applyAlignment="1">
      <alignment vertical="center" shrinkToFit="1"/>
    </xf>
    <xf numFmtId="0" fontId="0" fillId="0" borderId="0" xfId="0" applyAlignment="1">
      <alignment vertical="center" shrinkToFit="1"/>
    </xf>
    <xf numFmtId="0" fontId="0" fillId="0" borderId="0" xfId="0" applyAlignment="1" applyProtection="1">
      <alignment vertical="center" shrinkToFit="1"/>
      <protection locked="0"/>
    </xf>
    <xf numFmtId="0" fontId="49" fillId="2" borderId="0" xfId="0" applyFont="1" applyFill="1" applyAlignment="1" applyProtection="1">
      <alignment horizontal="center" vertical="center"/>
    </xf>
    <xf numFmtId="0" fontId="49" fillId="0" borderId="0" xfId="0" applyFont="1" applyAlignment="1">
      <alignment horizontal="left" vertical="center" shrinkToFit="1"/>
    </xf>
    <xf numFmtId="176" fontId="54" fillId="0" borderId="0" xfId="0" applyNumberFormat="1" applyFont="1" applyFill="1" applyAlignment="1" applyProtection="1">
      <alignment horizontal="left" vertical="center" shrinkToFit="1"/>
      <protection locked="0"/>
    </xf>
    <xf numFmtId="0" fontId="0" fillId="0" borderId="0" xfId="0" applyAlignment="1">
      <alignment horizontal="left" vertical="center" shrinkToFit="1"/>
    </xf>
    <xf numFmtId="49" fontId="13" fillId="0" borderId="20" xfId="8" applyNumberFormat="1" applyFont="1" applyBorder="1" applyAlignment="1" applyProtection="1">
      <alignment vertical="center"/>
    </xf>
    <xf numFmtId="49" fontId="13" fillId="0" borderId="20" xfId="8" applyNumberFormat="1" applyFont="1" applyBorder="1" applyAlignment="1" applyProtection="1"/>
    <xf numFmtId="49" fontId="13" fillId="0" borderId="24" xfId="8" applyNumberFormat="1" applyFont="1" applyBorder="1" applyAlignment="1" applyProtection="1">
      <alignment vertical="center"/>
    </xf>
    <xf numFmtId="49" fontId="13" fillId="0" borderId="27" xfId="8" applyNumberFormat="1" applyFont="1" applyBorder="1" applyAlignment="1" applyProtection="1">
      <alignment horizontal="center" vertical="center"/>
    </xf>
    <xf numFmtId="49" fontId="13" fillId="0" borderId="0" xfId="8" applyNumberFormat="1" applyFont="1" applyBorder="1" applyAlignment="1" applyProtection="1">
      <alignment vertical="center"/>
    </xf>
    <xf numFmtId="178" fontId="0" fillId="2" borderId="0" xfId="0" applyNumberFormat="1" applyFill="1" applyAlignment="1" applyProtection="1">
      <alignment horizontal="center" vertical="center" wrapText="1"/>
    </xf>
    <xf numFmtId="0" fontId="6" fillId="0" borderId="0" xfId="9" applyFont="1" applyFill="1" applyProtection="1">
      <alignment vertical="center"/>
    </xf>
    <xf numFmtId="176" fontId="6" fillId="0" borderId="0" xfId="9" applyNumberFormat="1" applyFont="1" applyFill="1" applyAlignment="1" applyProtection="1">
      <alignment horizontal="center" vertical="center" shrinkToFit="1"/>
    </xf>
    <xf numFmtId="0" fontId="6" fillId="0" borderId="0" xfId="15" applyFont="1">
      <alignment vertical="center"/>
    </xf>
    <xf numFmtId="0" fontId="6" fillId="0" borderId="0" xfId="1" applyFont="1" applyFill="1" applyProtection="1">
      <alignment vertical="center"/>
    </xf>
    <xf numFmtId="0" fontId="6" fillId="0" borderId="17" xfId="1" applyFont="1" applyFill="1" applyBorder="1" applyAlignment="1" applyProtection="1">
      <alignment horizontal="center" vertical="center"/>
    </xf>
    <xf numFmtId="0" fontId="6" fillId="0" borderId="20" xfId="1" applyFont="1" applyFill="1" applyBorder="1" applyProtection="1">
      <alignment vertical="center"/>
    </xf>
    <xf numFmtId="0" fontId="6" fillId="0" borderId="0" xfId="1" applyFont="1" applyFill="1" applyBorder="1" applyProtection="1">
      <alignment vertical="center"/>
    </xf>
    <xf numFmtId="0" fontId="6" fillId="0" borderId="33" xfId="1" applyFont="1" applyFill="1" applyBorder="1" applyProtection="1">
      <alignment vertical="center"/>
    </xf>
    <xf numFmtId="0" fontId="6" fillId="0" borderId="27" xfId="1" applyFont="1" applyFill="1" applyBorder="1" applyProtection="1">
      <alignment vertical="center"/>
    </xf>
    <xf numFmtId="0" fontId="6" fillId="0" borderId="26" xfId="1" applyFont="1" applyFill="1" applyBorder="1" applyProtection="1">
      <alignment vertical="center"/>
    </xf>
    <xf numFmtId="0" fontId="6" fillId="0" borderId="24" xfId="1" applyFont="1" applyFill="1" applyBorder="1" applyProtection="1">
      <alignment vertical="center"/>
    </xf>
    <xf numFmtId="0" fontId="6" fillId="0" borderId="17" xfId="1" applyFont="1" applyFill="1" applyBorder="1" applyProtection="1">
      <alignment vertical="center"/>
    </xf>
    <xf numFmtId="0" fontId="6" fillId="0" borderId="16" xfId="1" applyFont="1" applyFill="1" applyBorder="1" applyProtection="1">
      <alignment vertical="center"/>
    </xf>
    <xf numFmtId="0" fontId="6" fillId="0" borderId="0" xfId="1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0" xfId="11" applyAlignment="1">
      <alignment vertical="center" wrapText="1"/>
    </xf>
    <xf numFmtId="0" fontId="6" fillId="0" borderId="68" xfId="11" applyFont="1" applyBorder="1" applyAlignment="1">
      <alignment horizontal="center" vertical="center"/>
    </xf>
    <xf numFmtId="0" fontId="22" fillId="0" borderId="0" xfId="0" applyFont="1" applyBorder="1" applyAlignment="1">
      <alignment vertical="center"/>
    </xf>
    <xf numFmtId="0" fontId="6" fillId="0" borderId="0" xfId="11" applyFont="1" applyProtection="1">
      <alignment vertical="center"/>
    </xf>
    <xf numFmtId="0" fontId="6" fillId="0" borderId="0" xfId="11" applyFont="1" applyAlignment="1" applyProtection="1">
      <alignment vertical="center"/>
    </xf>
    <xf numFmtId="0" fontId="6" fillId="0" borderId="0" xfId="11" applyFont="1" applyAlignment="1" applyProtection="1">
      <alignment vertical="top"/>
    </xf>
    <xf numFmtId="0" fontId="6" fillId="0" borderId="0" xfId="11" applyFont="1" applyAlignment="1" applyProtection="1">
      <alignment horizontal="center" vertical="center"/>
    </xf>
    <xf numFmtId="0" fontId="16" fillId="0" borderId="0" xfId="11" applyFont="1" applyBorder="1" applyAlignment="1" applyProtection="1">
      <alignment horizontal="distributed" vertical="center" shrinkToFit="1"/>
    </xf>
    <xf numFmtId="0" fontId="6" fillId="0" borderId="0" xfId="11" applyFont="1" applyBorder="1" applyAlignment="1" applyProtection="1"/>
    <xf numFmtId="0" fontId="6" fillId="0" borderId="0" xfId="12" applyFont="1" applyAlignment="1">
      <alignment horizontal="left"/>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lignment vertical="center"/>
    </xf>
    <xf numFmtId="49" fontId="12" fillId="0" borderId="0" xfId="8" applyNumberFormat="1" applyFont="1" applyAlignment="1" applyProtection="1">
      <alignment horizontal="right" vertical="center"/>
    </xf>
    <xf numFmtId="0" fontId="23" fillId="0" borderId="0" xfId="0" applyFont="1" applyAlignment="1" applyProtection="1">
      <alignment horizontal="right" vertical="center"/>
    </xf>
    <xf numFmtId="49" fontId="16" fillId="0" borderId="0" xfId="8" applyNumberFormat="1" applyFont="1" applyBorder="1" applyAlignment="1" applyProtection="1">
      <alignment horizontal="distributed" vertical="top"/>
    </xf>
    <xf numFmtId="0" fontId="40" fillId="0" borderId="0" xfId="0" applyFont="1" applyBorder="1" applyAlignment="1" applyProtection="1">
      <alignment horizontal="distributed" vertical="top"/>
    </xf>
    <xf numFmtId="0" fontId="16" fillId="0" borderId="0" xfId="8" applyFont="1" applyBorder="1" applyAlignment="1" applyProtection="1">
      <alignment horizontal="distributed" vertical="top"/>
    </xf>
    <xf numFmtId="49" fontId="15" fillId="0" borderId="0" xfId="8" applyNumberFormat="1" applyFont="1" applyBorder="1" applyAlignment="1" applyProtection="1">
      <alignment horizontal="distributed" vertical="top"/>
    </xf>
    <xf numFmtId="0" fontId="57" fillId="0" borderId="0" xfId="0" applyFont="1" applyBorder="1" applyAlignment="1" applyProtection="1">
      <alignment horizontal="distributed" vertical="top"/>
    </xf>
    <xf numFmtId="0" fontId="15" fillId="0" borderId="0" xfId="8" applyFont="1" applyBorder="1" applyAlignment="1" applyProtection="1">
      <alignment horizontal="distributed" vertical="top"/>
    </xf>
    <xf numFmtId="0" fontId="19" fillId="0" borderId="0" xfId="0" applyFont="1" applyBorder="1" applyAlignment="1" applyProtection="1">
      <alignment horizontal="distributed" vertical="top"/>
    </xf>
    <xf numFmtId="49" fontId="13" fillId="0" borderId="32" xfId="8" applyNumberFormat="1" applyFont="1" applyBorder="1" applyAlignment="1" applyProtection="1">
      <alignment vertical="center"/>
    </xf>
    <xf numFmtId="49" fontId="13" fillId="0" borderId="30" xfId="8" applyNumberFormat="1" applyFont="1" applyBorder="1" applyAlignment="1" applyProtection="1">
      <alignment vertical="center"/>
    </xf>
    <xf numFmtId="49" fontId="13" fillId="0" borderId="0" xfId="8" applyNumberFormat="1" applyFont="1" applyAlignment="1" applyProtection="1">
      <alignment vertical="center"/>
    </xf>
    <xf numFmtId="49" fontId="13" fillId="0" borderId="0" xfId="8" applyNumberFormat="1" applyFont="1" applyAlignment="1" applyProtection="1">
      <alignment horizontal="center" vertical="center"/>
    </xf>
    <xf numFmtId="49" fontId="13" fillId="0" borderId="37" xfId="8" applyNumberFormat="1" applyFont="1" applyBorder="1" applyAlignment="1" applyProtection="1">
      <alignment vertical="center"/>
    </xf>
    <xf numFmtId="49" fontId="13" fillId="0" borderId="27" xfId="8" applyNumberFormat="1" applyFont="1" applyBorder="1" applyAlignment="1" applyProtection="1">
      <alignment vertical="center"/>
    </xf>
    <xf numFmtId="49" fontId="13" fillId="0" borderId="0" xfId="8" applyNumberFormat="1" applyFont="1" applyBorder="1" applyAlignment="1" applyProtection="1">
      <alignment horizontal="center" vertical="center"/>
    </xf>
    <xf numFmtId="49" fontId="13" fillId="0" borderId="22" xfId="8" applyNumberFormat="1" applyFont="1" applyBorder="1" applyAlignment="1" applyProtection="1">
      <alignment vertical="center"/>
    </xf>
    <xf numFmtId="0" fontId="6" fillId="0" borderId="0" xfId="8" applyFont="1" applyBorder="1" applyAlignment="1" applyProtection="1">
      <alignment vertical="center"/>
    </xf>
    <xf numFmtId="49" fontId="13" fillId="0" borderId="35" xfId="8" applyNumberFormat="1" applyFont="1" applyBorder="1" applyAlignment="1" applyProtection="1">
      <alignment vertical="center"/>
    </xf>
    <xf numFmtId="49" fontId="13" fillId="0" borderId="0" xfId="8" applyNumberFormat="1" applyFont="1" applyBorder="1" applyAlignment="1" applyProtection="1">
      <alignment vertical="center"/>
      <protection locked="0"/>
    </xf>
    <xf numFmtId="0" fontId="6" fillId="0" borderId="0" xfId="8" applyFont="1" applyBorder="1" applyAlignment="1" applyProtection="1">
      <alignment vertical="center"/>
      <protection locked="0"/>
    </xf>
    <xf numFmtId="49" fontId="13" fillId="0" borderId="30" xfId="8" applyNumberFormat="1" applyFont="1" applyBorder="1" applyAlignment="1" applyProtection="1">
      <alignment horizontal="distributed" vertical="center"/>
      <protection locked="0"/>
    </xf>
    <xf numFmtId="49" fontId="15" fillId="0" borderId="38" xfId="8" applyNumberFormat="1" applyFont="1" applyBorder="1" applyAlignment="1" applyProtection="1">
      <alignment horizontal="distributed" vertical="center"/>
      <protection locked="0"/>
    </xf>
    <xf numFmtId="0" fontId="57" fillId="0" borderId="38" xfId="0" applyFont="1" applyBorder="1" applyAlignment="1">
      <alignment horizontal="distributed" vertical="center"/>
    </xf>
    <xf numFmtId="0" fontId="40" fillId="0" borderId="30" xfId="0" applyFont="1" applyBorder="1" applyAlignment="1">
      <alignment horizontal="distributed" vertical="center"/>
    </xf>
    <xf numFmtId="0" fontId="21" fillId="0" borderId="33" xfId="0" applyFont="1" applyBorder="1" applyAlignment="1">
      <alignment horizontal="distributed" vertical="center"/>
    </xf>
    <xf numFmtId="0" fontId="59" fillId="0" borderId="0" xfId="0" applyFont="1" applyBorder="1" applyAlignment="1">
      <alignment vertical="center"/>
    </xf>
    <xf numFmtId="49" fontId="13" fillId="0" borderId="7" xfId="8" applyNumberFormat="1" applyFont="1" applyBorder="1" applyAlignment="1" applyProtection="1">
      <alignment vertical="center"/>
    </xf>
    <xf numFmtId="0" fontId="13" fillId="0" borderId="47" xfId="8" applyNumberFormat="1" applyFont="1" applyBorder="1" applyAlignment="1" applyProtection="1">
      <alignment vertical="center"/>
      <protection locked="0"/>
    </xf>
    <xf numFmtId="0" fontId="13" fillId="0" borderId="48" xfId="8" applyNumberFormat="1" applyFont="1" applyBorder="1" applyAlignment="1" applyProtection="1">
      <alignment vertical="center"/>
      <protection locked="0"/>
    </xf>
    <xf numFmtId="0" fontId="13" fillId="0" borderId="49" xfId="8" applyNumberFormat="1" applyFont="1" applyBorder="1" applyAlignment="1" applyProtection="1">
      <alignment vertical="center"/>
      <protection locked="0"/>
    </xf>
    <xf numFmtId="0" fontId="13" fillId="0" borderId="51" xfId="8" applyNumberFormat="1" applyFont="1" applyBorder="1" applyAlignment="1" applyProtection="1">
      <alignment vertical="center"/>
      <protection locked="0"/>
    </xf>
    <xf numFmtId="0" fontId="13" fillId="0" borderId="52" xfId="8" applyNumberFormat="1" applyFont="1" applyBorder="1" applyAlignment="1" applyProtection="1">
      <alignment vertical="center"/>
      <protection locked="0"/>
    </xf>
    <xf numFmtId="0" fontId="13" fillId="0" borderId="53" xfId="8" applyNumberFormat="1" applyFont="1" applyBorder="1" applyAlignment="1" applyProtection="1">
      <alignment vertical="center"/>
      <protection locked="0"/>
    </xf>
    <xf numFmtId="0" fontId="19" fillId="0" borderId="0" xfId="0" applyFont="1" applyBorder="1" applyAlignment="1">
      <alignment horizontal="center" vertical="center" wrapText="1"/>
    </xf>
    <xf numFmtId="0" fontId="40" fillId="0" borderId="0" xfId="0" applyFont="1" applyBorder="1" applyAlignment="1">
      <alignment horizontal="distributed" vertical="top" wrapText="1"/>
    </xf>
    <xf numFmtId="0" fontId="6" fillId="0" borderId="0" xfId="8" applyFont="1" applyFill="1" applyAlignment="1">
      <alignment vertical="center"/>
    </xf>
    <xf numFmtId="0" fontId="8" fillId="0" borderId="0" xfId="12" applyFont="1" applyAlignment="1">
      <alignment wrapText="1"/>
    </xf>
    <xf numFmtId="0" fontId="14" fillId="0" borderId="0" xfId="1" applyFont="1" applyFill="1" applyBorder="1" applyAlignment="1">
      <alignment horizontal="distributed" vertical="center"/>
    </xf>
    <xf numFmtId="0" fontId="6" fillId="0" borderId="19" xfId="8" applyFont="1" applyFill="1" applyBorder="1" applyAlignment="1">
      <alignment horizontal="center" vertical="center"/>
    </xf>
    <xf numFmtId="0" fontId="6" fillId="0" borderId="43" xfId="8" applyFont="1" applyFill="1" applyBorder="1" applyAlignment="1">
      <alignment horizontal="center" vertical="center"/>
    </xf>
    <xf numFmtId="0" fontId="39" fillId="0" borderId="38" xfId="0" applyFont="1" applyBorder="1" applyAlignment="1" applyProtection="1">
      <alignment horizontal="distributed" vertical="center"/>
      <protection locked="0"/>
    </xf>
    <xf numFmtId="0" fontId="39" fillId="0" borderId="70" xfId="0" applyFont="1" applyBorder="1" applyAlignment="1" applyProtection="1">
      <alignment horizontal="distributed" vertical="center"/>
      <protection locked="0"/>
    </xf>
    <xf numFmtId="0" fontId="39" fillId="0" borderId="30" xfId="0" applyFont="1" applyBorder="1" applyAlignment="1" applyProtection="1">
      <alignment vertical="center"/>
      <protection locked="0"/>
    </xf>
    <xf numFmtId="0" fontId="19" fillId="0" borderId="27" xfId="0" applyFont="1" applyBorder="1" applyAlignment="1" applyProtection="1">
      <alignment horizontal="left" vertical="center" wrapText="1"/>
    </xf>
    <xf numFmtId="0" fontId="8" fillId="0" borderId="0" xfId="12" applyFont="1" applyAlignment="1">
      <alignment horizontal="left"/>
    </xf>
    <xf numFmtId="0" fontId="6" fillId="0" borderId="0" xfId="12" applyFont="1" applyBorder="1" applyAlignment="1" applyProtection="1">
      <alignment horizontal="center" vertical="center"/>
    </xf>
    <xf numFmtId="0" fontId="6" fillId="0" borderId="0" xfId="12" applyFont="1" applyBorder="1" applyAlignment="1" applyProtection="1">
      <alignment horizontal="left" vertical="center"/>
    </xf>
    <xf numFmtId="0" fontId="19" fillId="0" borderId="0" xfId="0" applyFont="1" applyBorder="1" applyAlignment="1" applyProtection="1">
      <alignment horizontal="right" vertical="center" wrapText="1"/>
    </xf>
    <xf numFmtId="0" fontId="19" fillId="0" borderId="0" xfId="0" applyFont="1" applyBorder="1" applyAlignment="1" applyProtection="1">
      <alignment horizontal="right" vertical="center"/>
    </xf>
    <xf numFmtId="0" fontId="19" fillId="0" borderId="33" xfId="0" applyFont="1" applyBorder="1" applyAlignment="1">
      <alignment horizontal="distributed" vertical="center"/>
    </xf>
    <xf numFmtId="0" fontId="19" fillId="0" borderId="0" xfId="0" applyFont="1" applyAlignment="1">
      <alignment vertical="top"/>
    </xf>
    <xf numFmtId="0" fontId="19" fillId="0" borderId="37" xfId="0" applyFont="1" applyBorder="1" applyAlignment="1" applyProtection="1">
      <alignment horizontal="left" vertical="center"/>
    </xf>
    <xf numFmtId="0" fontId="35" fillId="0" borderId="0" xfId="0" applyFont="1" applyAlignment="1" applyProtection="1">
      <alignment horizontal="right" vertical="center"/>
    </xf>
    <xf numFmtId="0" fontId="6" fillId="0" borderId="0" xfId="8" applyFont="1" applyFill="1" applyAlignment="1">
      <alignment vertical="top"/>
    </xf>
    <xf numFmtId="0" fontId="6" fillId="0" borderId="0" xfId="8" applyFont="1" applyFill="1" applyAlignment="1">
      <alignment horizontal="left" vertical="top"/>
    </xf>
    <xf numFmtId="0" fontId="6" fillId="0" borderId="0" xfId="8" applyFont="1" applyFill="1" applyBorder="1" applyAlignment="1" applyProtection="1">
      <alignment vertical="top"/>
    </xf>
    <xf numFmtId="0" fontId="6" fillId="0" borderId="36" xfId="8" applyFont="1" applyFill="1" applyBorder="1" applyAlignment="1">
      <alignment horizontal="center" vertical="center"/>
    </xf>
    <xf numFmtId="0" fontId="19" fillId="0" borderId="0" xfId="0" applyFont="1" applyAlignment="1" applyProtection="1">
      <alignment vertical="center"/>
    </xf>
    <xf numFmtId="0" fontId="19" fillId="0" borderId="0" xfId="0" applyFont="1" applyBorder="1" applyAlignment="1">
      <alignment horizontal="distributed" vertical="top"/>
    </xf>
    <xf numFmtId="0" fontId="6" fillId="0" borderId="0" xfId="9" applyFont="1" applyFill="1" applyAlignment="1" applyProtection="1">
      <alignment vertical="center" wrapText="1"/>
      <protection locked="0"/>
    </xf>
    <xf numFmtId="0" fontId="14" fillId="0" borderId="0" xfId="1" applyFont="1" applyFill="1" applyBorder="1" applyAlignment="1">
      <alignment vertical="center"/>
    </xf>
    <xf numFmtId="0" fontId="39" fillId="0" borderId="0" xfId="0" applyFont="1" applyBorder="1" applyAlignment="1">
      <alignment horizontal="distributed" vertical="center"/>
    </xf>
    <xf numFmtId="0" fontId="38" fillId="0" borderId="0" xfId="1" applyFont="1" applyFill="1" applyAlignment="1">
      <alignment vertical="center"/>
    </xf>
    <xf numFmtId="0" fontId="39" fillId="0" borderId="30" xfId="0" applyFont="1" applyBorder="1" applyAlignment="1">
      <alignment horizontal="distributed" vertical="center"/>
    </xf>
    <xf numFmtId="0" fontId="14" fillId="0" borderId="30" xfId="0" applyFont="1" applyBorder="1" applyAlignment="1">
      <alignment horizontal="distributed" vertical="center"/>
    </xf>
    <xf numFmtId="0" fontId="39" fillId="0" borderId="38" xfId="0" applyFont="1" applyBorder="1" applyAlignment="1">
      <alignment horizontal="distributed" vertical="center"/>
    </xf>
    <xf numFmtId="0" fontId="39" fillId="0" borderId="70" xfId="0" applyFont="1" applyBorder="1" applyAlignment="1">
      <alignment horizontal="distributed" vertical="center"/>
    </xf>
    <xf numFmtId="0" fontId="39" fillId="0" borderId="33" xfId="0" applyFont="1" applyBorder="1" applyAlignment="1">
      <alignment horizontal="distributed" vertical="center"/>
    </xf>
    <xf numFmtId="0" fontId="0" fillId="0" borderId="39" xfId="0" applyBorder="1" applyAlignment="1">
      <alignment horizontal="distributed" vertical="top"/>
    </xf>
    <xf numFmtId="0" fontId="0" fillId="0" borderId="20" xfId="0" applyBorder="1" applyAlignment="1">
      <alignment horizontal="distributed" vertical="top"/>
    </xf>
    <xf numFmtId="0" fontId="0" fillId="0" borderId="69"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distributed" vertical="top"/>
    </xf>
    <xf numFmtId="0" fontId="0" fillId="0" borderId="17" xfId="0" applyBorder="1" applyAlignment="1">
      <alignment horizontal="distributed" vertical="center"/>
    </xf>
    <xf numFmtId="0" fontId="19" fillId="0" borderId="0" xfId="0" applyFont="1" applyAlignment="1" applyProtection="1">
      <alignmen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43" xfId="0" applyBorder="1" applyAlignment="1">
      <alignment horizontal="distributed" vertical="top"/>
    </xf>
    <xf numFmtId="0" fontId="6" fillId="0" borderId="0" xfId="8" applyFont="1" applyFill="1" applyAlignment="1">
      <alignment vertical="center"/>
    </xf>
    <xf numFmtId="0" fontId="0" fillId="0" borderId="0" xfId="0" applyBorder="1" applyAlignment="1">
      <alignment horizontal="distributed" vertical="top"/>
    </xf>
    <xf numFmtId="0" fontId="0" fillId="0" borderId="0" xfId="0" applyBorder="1" applyAlignment="1">
      <alignment horizontal="distributed" vertical="center"/>
    </xf>
    <xf numFmtId="0" fontId="19" fillId="0" borderId="22" xfId="0" applyFont="1" applyBorder="1" applyAlignment="1">
      <alignment horizontal="distributed" vertical="top"/>
    </xf>
    <xf numFmtId="0" fontId="19" fillId="0" borderId="0" xfId="0" applyFont="1" applyBorder="1" applyAlignment="1">
      <alignment horizontal="distributed" vertical="top"/>
    </xf>
    <xf numFmtId="0" fontId="19" fillId="0" borderId="39" xfId="0" applyFont="1" applyBorder="1" applyAlignment="1">
      <alignment horizontal="distributed" vertical="top"/>
    </xf>
    <xf numFmtId="0" fontId="39" fillId="0" borderId="30" xfId="0" applyFont="1" applyBorder="1" applyAlignment="1">
      <alignment horizontal="distributed" vertical="center"/>
    </xf>
    <xf numFmtId="0" fontId="0" fillId="0" borderId="20" xfId="0"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0" fillId="0" borderId="16" xfId="0" applyBorder="1" applyAlignment="1">
      <alignment horizontal="distributed" vertical="center"/>
    </xf>
    <xf numFmtId="0" fontId="19" fillId="0" borderId="0" xfId="0" applyFont="1" applyAlignment="1" applyProtection="1">
      <alignment horizontal="right" vertical="center"/>
    </xf>
    <xf numFmtId="0" fontId="19" fillId="0" borderId="0" xfId="0" applyFont="1" applyAlignment="1" applyProtection="1">
      <alignment vertical="center"/>
    </xf>
    <xf numFmtId="0" fontId="19" fillId="0" borderId="24" xfId="0" applyFont="1" applyBorder="1" applyAlignment="1" applyProtection="1">
      <alignment horizontal="left" vertical="center"/>
    </xf>
    <xf numFmtId="0" fontId="19" fillId="0" borderId="0" xfId="0" applyFont="1" applyBorder="1" applyAlignment="1">
      <alignment horizontal="distributed" vertical="center"/>
    </xf>
    <xf numFmtId="0" fontId="19" fillId="0" borderId="24" xfId="0" applyFont="1" applyBorder="1" applyAlignment="1" applyProtection="1">
      <alignment horizontal="center" vertical="center"/>
      <protection locked="0"/>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3" fillId="0" borderId="0" xfId="0" applyFont="1" applyBorder="1" applyAlignment="1">
      <alignment horizontal="distributed" vertical="center"/>
    </xf>
    <xf numFmtId="0" fontId="19" fillId="0" borderId="27" xfId="0" applyFont="1" applyBorder="1" applyAlignment="1" applyProtection="1">
      <alignment horizontal="left" vertical="center"/>
    </xf>
    <xf numFmtId="0" fontId="35" fillId="0" borderId="0" xfId="0" applyFont="1" applyAlignment="1" applyProtection="1">
      <alignment horizontal="distributed" vertical="center"/>
    </xf>
    <xf numFmtId="176" fontId="19" fillId="0" borderId="27" xfId="0" applyNumberFormat="1" applyFont="1" applyBorder="1" applyAlignment="1" applyProtection="1">
      <alignment horizontal="distributed" vertical="center"/>
    </xf>
    <xf numFmtId="49" fontId="13" fillId="0" borderId="0" xfId="8" applyNumberFormat="1"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protection locked="0"/>
    </xf>
    <xf numFmtId="0" fontId="57" fillId="0" borderId="30" xfId="0" applyFont="1" applyBorder="1" applyAlignment="1">
      <alignment horizontal="distributed" vertical="center"/>
    </xf>
    <xf numFmtId="0" fontId="19" fillId="0" borderId="30" xfId="0" applyFont="1" applyBorder="1" applyAlignment="1">
      <alignment horizontal="distributed" vertical="center"/>
    </xf>
    <xf numFmtId="0" fontId="19" fillId="0" borderId="0" xfId="0" applyFont="1" applyBorder="1" applyAlignment="1">
      <alignment vertical="center"/>
    </xf>
    <xf numFmtId="0" fontId="19" fillId="0" borderId="0" xfId="0" applyFont="1" applyAlignment="1">
      <alignment vertical="center"/>
    </xf>
    <xf numFmtId="0" fontId="6" fillId="0" borderId="27" xfId="8" applyFont="1" applyBorder="1" applyAlignment="1" applyProtection="1">
      <alignment horizontal="center" vertical="center"/>
    </xf>
    <xf numFmtId="0" fontId="6" fillId="0" borderId="0" xfId="1" applyFont="1" applyFill="1" applyBorder="1" applyAlignment="1">
      <alignment vertical="center"/>
    </xf>
    <xf numFmtId="0" fontId="19" fillId="0" borderId="41" xfId="0" applyFont="1" applyBorder="1" applyAlignment="1">
      <alignment horizontal="center" vertical="center"/>
    </xf>
    <xf numFmtId="0" fontId="19" fillId="0" borderId="36" xfId="0" applyFont="1" applyBorder="1" applyAlignment="1">
      <alignment horizontal="center" vertical="center"/>
    </xf>
    <xf numFmtId="0" fontId="21" fillId="0" borderId="30" xfId="0" applyFont="1" applyBorder="1" applyAlignment="1">
      <alignment horizontal="distributed"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Alignment="1" applyProtection="1">
      <alignment horizontal="distributed" vertical="top"/>
    </xf>
    <xf numFmtId="0" fontId="19" fillId="0" borderId="36" xfId="0" applyFont="1" applyBorder="1" applyAlignment="1">
      <alignment horizontal="distributed" vertical="center"/>
    </xf>
    <xf numFmtId="0" fontId="6" fillId="0" borderId="10" xfId="8" applyFont="1" applyFill="1" applyBorder="1" applyAlignment="1">
      <alignment horizontal="center" vertical="center"/>
    </xf>
    <xf numFmtId="0" fontId="6" fillId="0" borderId="0" xfId="8" applyFont="1" applyFill="1" applyAlignment="1" applyProtection="1">
      <alignment horizontal="left" vertical="center" wrapText="1"/>
    </xf>
    <xf numFmtId="176" fontId="19" fillId="0" borderId="24" xfId="0" applyNumberFormat="1" applyFont="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39" fillId="0" borderId="30" xfId="0" applyFont="1" applyBorder="1" applyAlignment="1" applyProtection="1">
      <alignment horizontal="distributed" vertical="center"/>
      <protection locked="0"/>
    </xf>
    <xf numFmtId="0" fontId="19" fillId="0" borderId="17" xfId="0" applyFont="1" applyBorder="1" applyAlignment="1">
      <alignment horizontal="distributed" vertical="center"/>
    </xf>
    <xf numFmtId="0" fontId="6" fillId="0" borderId="0" xfId="8" applyFont="1" applyFill="1" applyAlignment="1">
      <alignment horizontal="left"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176" fontId="6" fillId="0" borderId="0" xfId="1" applyNumberFormat="1" applyFont="1" applyFill="1" applyBorder="1" applyAlignment="1" applyProtection="1">
      <alignment horizontal="left" vertical="center"/>
      <protection locked="0"/>
    </xf>
    <xf numFmtId="0" fontId="6" fillId="0" borderId="34" xfId="8" applyFont="1" applyFill="1" applyBorder="1" applyAlignment="1">
      <alignment horizontal="center" vertical="center" wrapText="1"/>
    </xf>
    <xf numFmtId="0" fontId="6" fillId="0" borderId="3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30" xfId="8" applyFont="1" applyFill="1" applyBorder="1" applyAlignment="1" applyProtection="1">
      <alignment horizontal="left" vertical="center" wrapText="1"/>
    </xf>
    <xf numFmtId="0" fontId="6" fillId="0" borderId="0" xfId="8" applyFont="1" applyFill="1" applyAlignment="1">
      <alignment horizontal="right" vertical="center"/>
    </xf>
    <xf numFmtId="0" fontId="6" fillId="0" borderId="0" xfId="8" applyFont="1" applyFill="1" applyAlignment="1">
      <alignment vertical="center"/>
    </xf>
    <xf numFmtId="0" fontId="6" fillId="0" borderId="32" xfId="8" applyFont="1" applyFill="1" applyBorder="1" applyAlignment="1" applyProtection="1">
      <alignment horizontal="center" vertical="center"/>
    </xf>
    <xf numFmtId="0" fontId="6" fillId="0" borderId="70" xfId="8" applyFont="1" applyFill="1" applyBorder="1" applyAlignment="1" applyProtection="1">
      <alignment horizontal="center" vertical="center"/>
    </xf>
    <xf numFmtId="176" fontId="19" fillId="0" borderId="24" xfId="0" applyNumberFormat="1" applyFont="1" applyBorder="1" applyAlignment="1" applyProtection="1">
      <alignment horizontal="left" vertical="center" shrinkToFit="1"/>
    </xf>
    <xf numFmtId="0" fontId="6" fillId="0" borderId="35"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19" fillId="0" borderId="41" xfId="0" applyFont="1" applyBorder="1" applyAlignment="1">
      <alignment horizontal="distributed" vertical="center"/>
    </xf>
    <xf numFmtId="0" fontId="8" fillId="0" borderId="30" xfId="8" applyFont="1" applyFill="1" applyBorder="1" applyAlignment="1" applyProtection="1">
      <alignment vertical="center" wrapText="1"/>
    </xf>
    <xf numFmtId="0" fontId="19" fillId="0" borderId="0" xfId="0" applyFont="1" applyBorder="1" applyAlignment="1" applyProtection="1">
      <alignment vertical="center"/>
    </xf>
    <xf numFmtId="176" fontId="19" fillId="0" borderId="24" xfId="0" applyNumberFormat="1" applyFont="1" applyBorder="1" applyAlignment="1" applyProtection="1">
      <alignment horizontal="distributed" vertical="center" shrinkToFit="1"/>
      <protection locked="0"/>
    </xf>
    <xf numFmtId="176" fontId="19" fillId="0" borderId="27" xfId="0" applyNumberFormat="1" applyFont="1" applyBorder="1" applyAlignment="1" applyProtection="1">
      <alignment horizontal="distributed" vertical="center" shrinkToFit="1"/>
      <protection locked="0"/>
    </xf>
    <xf numFmtId="0" fontId="19" fillId="0" borderId="22" xfId="0" applyFont="1" applyBorder="1" applyAlignment="1">
      <alignment horizontal="distributed" vertical="top"/>
    </xf>
    <xf numFmtId="0" fontId="19" fillId="0" borderId="39" xfId="0" applyFont="1" applyBorder="1" applyAlignment="1">
      <alignment horizontal="distributed" vertical="top"/>
    </xf>
    <xf numFmtId="0" fontId="6" fillId="0" borderId="35" xfId="8" applyFont="1" applyFill="1" applyBorder="1" applyAlignment="1">
      <alignment horizontal="center" vertical="center"/>
    </xf>
    <xf numFmtId="0" fontId="39" fillId="0" borderId="30" xfId="0" applyFont="1" applyBorder="1" applyAlignment="1">
      <alignment horizontal="distributed" vertical="center"/>
    </xf>
    <xf numFmtId="0" fontId="19" fillId="0" borderId="27" xfId="0" applyFont="1" applyBorder="1" applyAlignment="1" applyProtection="1">
      <alignment horizontal="center" vertical="center"/>
      <protection locked="0"/>
    </xf>
    <xf numFmtId="0" fontId="53" fillId="0" borderId="0" xfId="9" applyFont="1" applyFill="1">
      <alignment vertical="center"/>
    </xf>
    <xf numFmtId="0" fontId="61" fillId="0" borderId="0" xfId="9" applyFont="1" applyFill="1">
      <alignment vertical="center"/>
    </xf>
    <xf numFmtId="0" fontId="53" fillId="0" borderId="0" xfId="8" applyFont="1" applyFill="1" applyAlignment="1">
      <alignment vertical="center"/>
    </xf>
    <xf numFmtId="0" fontId="19" fillId="0" borderId="24"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19" fillId="0" borderId="27" xfId="0" applyFont="1" applyBorder="1" applyAlignment="1" applyProtection="1">
      <alignment vertical="center"/>
    </xf>
    <xf numFmtId="0" fontId="19" fillId="0" borderId="37"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24" xfId="0" applyFont="1" applyBorder="1" applyAlignment="1" applyProtection="1">
      <alignment vertical="center"/>
    </xf>
    <xf numFmtId="176" fontId="6" fillId="0" borderId="40" xfId="8" applyNumberFormat="1" applyFont="1" applyFill="1" applyBorder="1" applyAlignment="1" applyProtection="1">
      <alignment horizontal="distributed" vertical="center"/>
    </xf>
    <xf numFmtId="0" fontId="23" fillId="0" borderId="0" xfId="0" applyFont="1" applyAlignment="1" applyProtection="1">
      <alignment horizontal="center" vertical="center"/>
    </xf>
    <xf numFmtId="0" fontId="19" fillId="0" borderId="11" xfId="0" applyFont="1" applyBorder="1" applyAlignment="1">
      <alignment vertical="center" wrapText="1"/>
    </xf>
    <xf numFmtId="176" fontId="19" fillId="0" borderId="6" xfId="0" applyNumberFormat="1" applyFont="1" applyBorder="1" applyAlignment="1">
      <alignment horizontal="left" vertical="center"/>
    </xf>
    <xf numFmtId="0" fontId="6" fillId="0" borderId="0" xfId="11" applyFont="1" applyBorder="1" applyProtection="1">
      <alignment vertical="center"/>
    </xf>
    <xf numFmtId="0" fontId="61" fillId="0" borderId="0" xfId="8" applyFont="1" applyFill="1" applyAlignment="1">
      <alignment vertical="center"/>
    </xf>
    <xf numFmtId="0" fontId="19" fillId="0" borderId="9" xfId="0" applyFont="1" applyBorder="1" applyAlignment="1">
      <alignment horizontal="center" vertical="center"/>
    </xf>
    <xf numFmtId="0" fontId="6" fillId="0" borderId="0" xfId="8" applyFont="1" applyFill="1" applyBorder="1" applyAlignment="1" applyProtection="1">
      <alignment horizontal="right" vertical="center"/>
    </xf>
    <xf numFmtId="176" fontId="6" fillId="0" borderId="0" xfId="8" applyNumberFormat="1" applyFont="1" applyFill="1" applyBorder="1" applyAlignment="1" applyProtection="1">
      <alignment horizontal="center" vertical="center" shrinkToFit="1"/>
    </xf>
    <xf numFmtId="0" fontId="64" fillId="0" borderId="0" xfId="0" applyFont="1" applyAlignment="1">
      <alignment vertical="center"/>
    </xf>
    <xf numFmtId="49" fontId="61" fillId="0" borderId="0" xfId="8" applyNumberFormat="1" applyFont="1" applyAlignment="1">
      <alignment vertical="center"/>
    </xf>
    <xf numFmtId="0" fontId="13" fillId="0" borderId="38" xfId="1" applyFont="1" applyFill="1" applyBorder="1" applyAlignment="1">
      <alignment horizontal="distributed" vertical="center"/>
    </xf>
    <xf numFmtId="176" fontId="19" fillId="0" borderId="0" xfId="0" applyNumberFormat="1" applyFont="1" applyAlignment="1" applyProtection="1">
      <alignment vertical="center"/>
      <protection locked="0"/>
    </xf>
    <xf numFmtId="0" fontId="6" fillId="0" borderId="0" xfId="8" applyFont="1" applyFill="1" applyBorder="1" applyAlignment="1" applyProtection="1">
      <alignment horizontal="left" vertical="top"/>
    </xf>
    <xf numFmtId="0" fontId="19" fillId="0" borderId="0" xfId="0" applyFont="1" applyBorder="1" applyAlignment="1" applyProtection="1">
      <alignment vertical="top"/>
    </xf>
    <xf numFmtId="0" fontId="31" fillId="0" borderId="0" xfId="1" applyFont="1" applyFill="1">
      <alignment vertical="center"/>
    </xf>
    <xf numFmtId="0" fontId="6" fillId="0" borderId="0" xfId="8" applyFont="1" applyFill="1" applyBorder="1" applyAlignment="1">
      <alignment vertical="top"/>
    </xf>
    <xf numFmtId="0" fontId="6" fillId="0" borderId="0" xfId="8" applyFont="1" applyFill="1" applyBorder="1" applyAlignment="1">
      <alignment horizontal="left" vertical="top"/>
    </xf>
    <xf numFmtId="0" fontId="19" fillId="0" borderId="0" xfId="0" applyFont="1" applyBorder="1" applyAlignment="1">
      <alignment vertical="top"/>
    </xf>
    <xf numFmtId="0" fontId="19" fillId="0" borderId="39" xfId="0" applyFont="1" applyBorder="1" applyAlignment="1">
      <alignment horizontal="distributed" vertical="center"/>
    </xf>
    <xf numFmtId="0" fontId="19" fillId="0" borderId="69" xfId="0" applyFont="1" applyBorder="1" applyAlignment="1">
      <alignment horizontal="distributed" vertical="center"/>
    </xf>
    <xf numFmtId="178" fontId="23" fillId="0" borderId="24" xfId="0" applyNumberFormat="1" applyFont="1" applyBorder="1" applyAlignment="1" applyProtection="1">
      <alignment horizontal="right" vertical="center"/>
      <protection locked="0"/>
    </xf>
    <xf numFmtId="178" fontId="23" fillId="0" borderId="27" xfId="0" applyNumberFormat="1" applyFont="1" applyBorder="1" applyAlignment="1" applyProtection="1">
      <alignment horizontal="right" vertical="center"/>
      <protection locked="0"/>
    </xf>
    <xf numFmtId="0" fontId="19" fillId="0" borderId="37" xfId="0" applyFont="1" applyBorder="1" applyAlignment="1" applyProtection="1">
      <alignment horizontal="center" vertical="center"/>
      <protection locked="0"/>
    </xf>
    <xf numFmtId="0" fontId="14" fillId="0" borderId="0" xfId="1" applyFont="1" applyFill="1" applyAlignment="1">
      <alignment vertical="center"/>
    </xf>
    <xf numFmtId="0" fontId="19" fillId="0" borderId="42" xfId="0" applyFont="1" applyBorder="1" applyAlignment="1">
      <alignment horizontal="distributed" vertical="top"/>
    </xf>
    <xf numFmtId="0" fontId="19" fillId="0" borderId="20" xfId="0" applyFont="1" applyBorder="1" applyAlignment="1">
      <alignment horizontal="distributed" vertical="top"/>
    </xf>
    <xf numFmtId="0" fontId="19" fillId="0" borderId="20" xfId="0" applyFont="1" applyBorder="1" applyAlignment="1">
      <alignment horizontal="distributed" vertical="center"/>
    </xf>
    <xf numFmtId="0" fontId="19" fillId="0" borderId="19" xfId="0" applyFont="1" applyBorder="1" applyAlignment="1">
      <alignment horizontal="distributed" vertical="top"/>
    </xf>
    <xf numFmtId="0" fontId="19" fillId="0" borderId="17" xfId="0" applyFont="1" applyBorder="1" applyAlignment="1">
      <alignment horizontal="distributed" vertical="top"/>
    </xf>
    <xf numFmtId="0" fontId="19" fillId="0" borderId="43" xfId="0" applyFont="1" applyBorder="1" applyAlignment="1">
      <alignment horizontal="distributed" vertical="top"/>
    </xf>
    <xf numFmtId="0" fontId="19" fillId="0" borderId="69" xfId="0" applyFont="1" applyBorder="1" applyAlignment="1">
      <alignment horizontal="distributed" vertical="top"/>
    </xf>
    <xf numFmtId="0" fontId="19" fillId="0" borderId="16" xfId="0" applyFont="1" applyBorder="1" applyAlignment="1">
      <alignment horizontal="distributed" vertical="top"/>
    </xf>
    <xf numFmtId="0" fontId="19" fillId="0" borderId="16" xfId="0" applyFont="1" applyBorder="1" applyAlignment="1">
      <alignment horizontal="distributed" vertical="center"/>
    </xf>
    <xf numFmtId="0" fontId="19" fillId="0" borderId="0" xfId="0" applyFont="1" applyAlignment="1" applyProtection="1">
      <alignment horizontal="right" vertical="center"/>
    </xf>
    <xf numFmtId="49" fontId="60" fillId="0" borderId="0" xfId="8" applyNumberFormat="1" applyFont="1" applyAlignment="1">
      <alignment vertical="top" wrapText="1"/>
    </xf>
    <xf numFmtId="0" fontId="34" fillId="0" borderId="0" xfId="0" applyFont="1" applyAlignment="1">
      <alignment vertical="top" wrapText="1"/>
    </xf>
    <xf numFmtId="0" fontId="6" fillId="0" borderId="0" xfId="1" applyFont="1" applyFill="1" applyBorder="1" applyAlignment="1">
      <alignment horizontal="center" vertical="center" textRotation="255"/>
    </xf>
    <xf numFmtId="0" fontId="6" fillId="0" borderId="0" xfId="1" applyFont="1" applyFill="1" applyBorder="1" applyAlignment="1" applyProtection="1">
      <alignment horizontal="center" vertical="center" textRotation="255"/>
    </xf>
    <xf numFmtId="0" fontId="6" fillId="0" borderId="27" xfId="1" applyFont="1" applyFill="1" applyBorder="1" applyAlignment="1">
      <alignment horizontal="center" vertical="center" textRotation="255"/>
    </xf>
    <xf numFmtId="0" fontId="6" fillId="0" borderId="17" xfId="1" applyFont="1" applyFill="1" applyBorder="1" applyAlignment="1">
      <alignment horizontal="center" vertical="center" textRotation="255"/>
    </xf>
    <xf numFmtId="0" fontId="6" fillId="0" borderId="24" xfId="1" applyFont="1" applyFill="1" applyBorder="1" applyAlignment="1" applyProtection="1">
      <alignment horizontal="center" vertical="center" textRotation="255"/>
    </xf>
    <xf numFmtId="0" fontId="0" fillId="0" borderId="0" xfId="0" applyAlignment="1">
      <alignment vertical="center"/>
    </xf>
    <xf numFmtId="0" fontId="19" fillId="0" borderId="27" xfId="0" applyFont="1" applyBorder="1" applyAlignment="1" applyProtection="1">
      <alignment vertical="center"/>
    </xf>
    <xf numFmtId="176" fontId="19" fillId="0" borderId="27" xfId="0" applyNumberFormat="1" applyFont="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37"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56" fillId="0" borderId="0" xfId="0" applyFont="1" applyAlignment="1">
      <alignment vertical="center"/>
    </xf>
    <xf numFmtId="0" fontId="62" fillId="0" borderId="0" xfId="0" applyFont="1" applyAlignment="1">
      <alignment vertical="center" wrapText="1"/>
    </xf>
    <xf numFmtId="176" fontId="19" fillId="0" borderId="24" xfId="0" applyNumberFormat="1"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6" fillId="0" borderId="0" xfId="8" applyFont="1" applyFill="1" applyAlignment="1">
      <alignment horizontal="center" vertical="top"/>
    </xf>
    <xf numFmtId="0" fontId="19" fillId="0" borderId="24" xfId="0" applyFont="1" applyBorder="1" applyAlignment="1" applyProtection="1">
      <alignment vertical="center"/>
    </xf>
    <xf numFmtId="0" fontId="61" fillId="0" borderId="0" xfId="8" applyFont="1" applyFill="1" applyAlignment="1">
      <alignment vertical="center" wrapText="1"/>
    </xf>
    <xf numFmtId="0" fontId="0" fillId="0" borderId="0" xfId="0" applyAlignment="1">
      <alignment horizontal="center" vertical="center"/>
    </xf>
    <xf numFmtId="0" fontId="6" fillId="0" borderId="0" xfId="8" applyFont="1" applyFill="1" applyAlignment="1">
      <alignment vertical="center"/>
    </xf>
    <xf numFmtId="0" fontId="25" fillId="0" borderId="0" xfId="9" applyFont="1" applyFill="1" applyAlignment="1">
      <alignment horizontal="center" vertical="center"/>
    </xf>
    <xf numFmtId="0" fontId="44" fillId="0" borderId="0" xfId="0" applyFont="1" applyAlignment="1">
      <alignment vertical="center"/>
    </xf>
    <xf numFmtId="0" fontId="19" fillId="0" borderId="42" xfId="0" applyFont="1" applyBorder="1" applyAlignment="1" applyProtection="1">
      <alignment horizontal="distributed" vertical="center"/>
    </xf>
    <xf numFmtId="0" fontId="48" fillId="0" borderId="0" xfId="0" applyFont="1" applyAlignment="1" applyProtection="1">
      <alignment horizontal="left" vertical="center" shrinkToFit="1"/>
      <protection locked="0"/>
    </xf>
    <xf numFmtId="0" fontId="6" fillId="0" borderId="0" xfId="8" applyFont="1" applyFill="1" applyAlignment="1">
      <alignment horizontal="center" vertical="top"/>
    </xf>
    <xf numFmtId="0" fontId="33" fillId="0" borderId="0" xfId="8" applyFont="1" applyFill="1" applyAlignment="1">
      <alignment vertical="center"/>
    </xf>
    <xf numFmtId="0" fontId="6" fillId="0" borderId="0" xfId="8" applyFont="1" applyFill="1" applyAlignment="1">
      <alignment vertical="center"/>
    </xf>
    <xf numFmtId="0" fontId="13" fillId="0" borderId="22" xfId="8" applyNumberFormat="1" applyFont="1" applyBorder="1" applyAlignment="1" applyProtection="1">
      <alignment horizontal="right" vertical="center" shrinkToFit="1"/>
    </xf>
    <xf numFmtId="0" fontId="6" fillId="0" borderId="0" xfId="8" applyFont="1" applyFill="1" applyAlignment="1">
      <alignment horizontal="center" vertical="center"/>
    </xf>
    <xf numFmtId="0" fontId="6" fillId="0" borderId="0" xfId="8" applyFont="1" applyFill="1" applyAlignment="1">
      <alignment horizontal="center" vertical="top"/>
    </xf>
    <xf numFmtId="176" fontId="6" fillId="0" borderId="40" xfId="8" applyNumberFormat="1" applyFont="1" applyFill="1" applyBorder="1" applyAlignment="1" applyProtection="1">
      <alignment horizontal="distributed" vertical="center"/>
    </xf>
    <xf numFmtId="0" fontId="6" fillId="0" borderId="0" xfId="8" applyFont="1" applyFill="1" applyAlignment="1">
      <alignment vertical="center"/>
    </xf>
    <xf numFmtId="0" fontId="33" fillId="0" borderId="0" xfId="8" applyFont="1" applyFill="1" applyAlignment="1">
      <alignment horizontal="center" vertical="center"/>
    </xf>
    <xf numFmtId="0" fontId="33" fillId="0" borderId="0" xfId="9" applyFont="1" applyFill="1">
      <alignment vertical="center"/>
    </xf>
    <xf numFmtId="176" fontId="19" fillId="0" borderId="27" xfId="0" applyNumberFormat="1" applyFont="1" applyBorder="1" applyAlignment="1" applyProtection="1">
      <alignment horizontal="distributed" vertical="center"/>
    </xf>
    <xf numFmtId="0" fontId="22" fillId="0" borderId="0" xfId="0" applyNumberFormat="1" applyFont="1" applyBorder="1" applyAlignment="1" applyProtection="1">
      <alignment vertical="top" wrapText="1"/>
    </xf>
    <xf numFmtId="0" fontId="19" fillId="0" borderId="0" xfId="0" applyFont="1" applyAlignment="1">
      <alignment vertical="center"/>
    </xf>
    <xf numFmtId="0" fontId="19" fillId="0" borderId="0" xfId="0" applyFont="1" applyAlignment="1" applyProtection="1">
      <alignment horizontal="distributed" vertical="center"/>
    </xf>
    <xf numFmtId="0" fontId="6" fillId="0" borderId="0" xfId="8" applyFont="1" applyFill="1" applyAlignment="1">
      <alignment horizontal="center" vertical="center"/>
    </xf>
    <xf numFmtId="176" fontId="19" fillId="0" borderId="24" xfId="0" applyNumberFormat="1" applyFont="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0" xfId="0" applyFont="1" applyAlignment="1">
      <alignment horizontal="center" vertical="center"/>
    </xf>
    <xf numFmtId="0" fontId="6" fillId="0" borderId="0" xfId="8" applyFont="1" applyFill="1" applyAlignment="1">
      <alignment horizontal="center" vertical="top"/>
    </xf>
    <xf numFmtId="0" fontId="6" fillId="0" borderId="30" xfId="8" applyFont="1" applyFill="1" applyBorder="1" applyAlignment="1" applyProtection="1">
      <alignment vertical="center" wrapText="1"/>
    </xf>
    <xf numFmtId="0" fontId="6" fillId="0" borderId="0" xfId="11" applyFont="1" applyBorder="1" applyAlignment="1" applyProtection="1">
      <alignment vertical="center"/>
    </xf>
    <xf numFmtId="0" fontId="6" fillId="0" borderId="0" xfId="11" applyFont="1" applyAlignment="1" applyProtection="1">
      <alignment vertical="top" shrinkToFit="1"/>
    </xf>
    <xf numFmtId="0" fontId="19" fillId="0" borderId="0" xfId="0" applyFont="1" applyAlignment="1" applyProtection="1">
      <alignment vertical="top" shrinkToFit="1"/>
    </xf>
    <xf numFmtId="0" fontId="6" fillId="0" borderId="0" xfId="8" applyFont="1" applyFill="1" applyBorder="1" applyAlignment="1" applyProtection="1">
      <alignment horizontal="center" vertical="top"/>
    </xf>
    <xf numFmtId="0" fontId="19" fillId="0" borderId="0" xfId="0" applyFont="1" applyBorder="1" applyAlignment="1" applyProtection="1"/>
    <xf numFmtId="0" fontId="6" fillId="0" borderId="0" xfId="8" applyFont="1" applyFill="1" applyBorder="1" applyAlignment="1">
      <alignment horizontal="center" vertical="top"/>
    </xf>
    <xf numFmtId="0" fontId="19" fillId="0" borderId="0" xfId="0" applyFont="1" applyBorder="1" applyAlignment="1" applyProtection="1">
      <alignment vertical="center"/>
    </xf>
    <xf numFmtId="0" fontId="6" fillId="0" borderId="0" xfId="8" applyFont="1" applyFill="1" applyAlignment="1">
      <alignment vertical="center"/>
    </xf>
    <xf numFmtId="178" fontId="54" fillId="0" borderId="0" xfId="0" applyNumberFormat="1" applyFont="1" applyAlignment="1" applyProtection="1">
      <alignment horizontal="left" vertical="center" shrinkToFit="1"/>
      <protection locked="0"/>
    </xf>
    <xf numFmtId="0" fontId="6" fillId="0" borderId="0" xfId="8" applyFont="1" applyFill="1" applyAlignment="1">
      <alignment horizontal="center" vertical="center"/>
    </xf>
    <xf numFmtId="0" fontId="6" fillId="0" borderId="0" xfId="8" applyFont="1" applyFill="1" applyAlignment="1">
      <alignment horizontal="center" vertical="top"/>
    </xf>
    <xf numFmtId="0" fontId="61" fillId="0" borderId="0" xfId="12" applyFont="1"/>
    <xf numFmtId="0" fontId="41" fillId="0" borderId="0" xfId="12" applyFont="1"/>
    <xf numFmtId="178" fontId="69" fillId="0" borderId="37" xfId="0" applyNumberFormat="1" applyFont="1" applyBorder="1" applyAlignment="1" applyProtection="1">
      <alignment horizontal="right" vertical="center"/>
      <protection locked="0"/>
    </xf>
    <xf numFmtId="0" fontId="19" fillId="0" borderId="0" xfId="0" applyFont="1" applyAlignment="1">
      <alignment horizontal="distributed" vertical="top"/>
    </xf>
    <xf numFmtId="0" fontId="19" fillId="0" borderId="0" xfId="0" applyFont="1" applyAlignment="1" applyProtection="1">
      <alignment vertical="center"/>
    </xf>
    <xf numFmtId="176" fontId="19" fillId="0" borderId="0" xfId="0" applyNumberFormat="1" applyFont="1" applyAlignment="1" applyProtection="1">
      <alignment horizontal="distributed" vertical="center"/>
      <protection locked="0"/>
    </xf>
    <xf numFmtId="0" fontId="6" fillId="0" borderId="0" xfId="8" applyFont="1" applyFill="1" applyAlignment="1">
      <alignment vertical="center"/>
    </xf>
    <xf numFmtId="0" fontId="0" fillId="0" borderId="0" xfId="0" applyAlignment="1">
      <alignment horizontal="distributed" vertical="top"/>
    </xf>
    <xf numFmtId="176" fontId="0" fillId="0" borderId="0" xfId="0" applyNumberFormat="1" applyAlignment="1" applyProtection="1">
      <alignment horizontal="distributed" vertical="center"/>
      <protection locked="0"/>
    </xf>
    <xf numFmtId="0" fontId="0" fillId="0" borderId="0" xfId="0" applyAlignment="1">
      <alignment vertical="center"/>
    </xf>
    <xf numFmtId="0" fontId="19" fillId="0" borderId="0" xfId="0" applyFont="1" applyAlignment="1">
      <alignment horizontal="distributed" vertical="top"/>
    </xf>
    <xf numFmtId="0" fontId="19" fillId="0" borderId="42" xfId="0" applyFont="1" applyBorder="1" applyAlignment="1">
      <alignment horizontal="distributed" vertical="center"/>
    </xf>
    <xf numFmtId="0" fontId="19" fillId="0" borderId="41" xfId="0" applyFont="1" applyBorder="1" applyAlignment="1">
      <alignment horizontal="center" vertical="center"/>
    </xf>
    <xf numFmtId="0" fontId="19" fillId="0" borderId="36" xfId="0" applyFont="1" applyBorder="1" applyAlignment="1">
      <alignment horizontal="center" vertical="center"/>
    </xf>
    <xf numFmtId="0" fontId="19" fillId="0" borderId="42" xfId="0" applyFont="1" applyBorder="1" applyAlignment="1">
      <alignment horizontal="center" vertical="center"/>
    </xf>
    <xf numFmtId="0" fontId="19" fillId="0" borderId="22" xfId="0" applyFont="1" applyBorder="1" applyAlignment="1">
      <alignment horizontal="center" vertical="center"/>
    </xf>
    <xf numFmtId="0" fontId="19" fillId="0" borderId="35" xfId="0" applyFont="1" applyBorder="1" applyAlignment="1">
      <alignment horizontal="center" vertical="center"/>
    </xf>
    <xf numFmtId="0" fontId="19" fillId="0" borderId="19" xfId="0" applyFont="1" applyBorder="1" applyAlignment="1">
      <alignment horizontal="center" vertical="center"/>
    </xf>
    <xf numFmtId="0" fontId="19" fillId="0" borderId="43" xfId="0" applyFont="1" applyBorder="1" applyAlignment="1">
      <alignment horizontal="center" vertical="center"/>
    </xf>
    <xf numFmtId="0" fontId="6" fillId="0" borderId="0" xfId="8" applyFont="1" applyFill="1" applyAlignment="1">
      <alignment vertical="center"/>
    </xf>
    <xf numFmtId="0" fontId="0" fillId="0" borderId="42"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0" fillId="0" borderId="0" xfId="0" applyAlignment="1">
      <alignment horizontal="distributed" vertical="top"/>
    </xf>
    <xf numFmtId="0" fontId="28" fillId="0" borderId="0" xfId="9" applyFont="1" applyFill="1">
      <alignment vertical="center"/>
    </xf>
    <xf numFmtId="176" fontId="6" fillId="0" borderId="0" xfId="8" applyNumberFormat="1" applyFont="1" applyFill="1" applyAlignment="1" applyProtection="1">
      <alignment horizontal="distributed" vertical="center" wrapText="1"/>
    </xf>
    <xf numFmtId="0" fontId="8" fillId="0" borderId="0" xfId="0" applyFont="1" applyAlignment="1">
      <alignment horizontal="distributed" vertical="top"/>
    </xf>
    <xf numFmtId="0" fontId="19" fillId="0" borderId="0" xfId="0" applyFont="1" applyBorder="1" applyAlignment="1">
      <alignment horizontal="distributed" vertical="center"/>
    </xf>
    <xf numFmtId="0" fontId="19" fillId="0" borderId="0" xfId="0" applyFont="1" applyBorder="1" applyAlignment="1">
      <alignment vertical="center"/>
    </xf>
    <xf numFmtId="0" fontId="19" fillId="0" borderId="0" xfId="0" applyFont="1" applyBorder="1" applyAlignment="1" applyProtection="1">
      <alignment horizontal="distributed" vertical="center"/>
    </xf>
    <xf numFmtId="0" fontId="19" fillId="0" borderId="0" xfId="0" applyFont="1" applyBorder="1" applyAlignment="1">
      <alignment vertical="center" wrapText="1"/>
    </xf>
    <xf numFmtId="0" fontId="6" fillId="0" borderId="0" xfId="11" applyFont="1" applyBorder="1" applyAlignment="1" applyProtection="1">
      <alignment vertical="center"/>
    </xf>
    <xf numFmtId="0" fontId="19" fillId="0" borderId="0" xfId="0" applyFont="1" applyBorder="1" applyAlignment="1" applyProtection="1">
      <alignment vertical="center"/>
    </xf>
    <xf numFmtId="0" fontId="6" fillId="0" borderId="22" xfId="8" applyFont="1" applyFill="1" applyBorder="1" applyAlignment="1">
      <alignment horizontal="center" vertical="center" wrapText="1"/>
    </xf>
    <xf numFmtId="0" fontId="6" fillId="0" borderId="0" xfId="11" applyFont="1" applyBorder="1" applyAlignment="1" applyProtection="1">
      <alignment horizontal="distributed" vertical="center"/>
    </xf>
    <xf numFmtId="0" fontId="6" fillId="0" borderId="0" xfId="11" applyFont="1" applyBorder="1" applyAlignment="1" applyProtection="1">
      <alignment vertical="center" wrapText="1"/>
    </xf>
    <xf numFmtId="0" fontId="8" fillId="0" borderId="0" xfId="11" applyFont="1" applyAlignment="1" applyProtection="1"/>
    <xf numFmtId="0" fontId="22" fillId="0" borderId="0" xfId="0" applyFont="1" applyAlignment="1" applyProtection="1">
      <alignment vertical="center"/>
    </xf>
    <xf numFmtId="0" fontId="8" fillId="0" borderId="0" xfId="11" applyFont="1" applyProtection="1">
      <alignment vertical="center"/>
    </xf>
    <xf numFmtId="0" fontId="8" fillId="0" borderId="0" xfId="11" applyFont="1" applyAlignment="1" applyProtection="1">
      <alignment vertical="center"/>
    </xf>
    <xf numFmtId="0" fontId="8" fillId="0" borderId="0" xfId="11" applyFont="1" applyAlignment="1" applyProtection="1">
      <alignment vertical="top"/>
    </xf>
    <xf numFmtId="0" fontId="8" fillId="0" borderId="0" xfId="11" applyFont="1" applyAlignment="1" applyProtection="1">
      <alignment horizontal="center" vertical="center"/>
    </xf>
    <xf numFmtId="0" fontId="8" fillId="0" borderId="0" xfId="11" applyFont="1" applyAlignment="1" applyProtection="1">
      <alignment vertical="top" shrinkToFit="1"/>
    </xf>
    <xf numFmtId="0" fontId="22" fillId="0" borderId="0" xfId="0" applyFont="1" applyAlignment="1" applyProtection="1">
      <alignment vertical="top" shrinkToFit="1"/>
    </xf>
    <xf numFmtId="0" fontId="8" fillId="0" borderId="0" xfId="11" applyFont="1" applyAlignment="1" applyProtection="1">
      <alignment vertical="center" wrapText="1"/>
    </xf>
    <xf numFmtId="0" fontId="8" fillId="0" borderId="0" xfId="11" applyFont="1">
      <alignment vertical="center"/>
    </xf>
    <xf numFmtId="0" fontId="8" fillId="0" borderId="0" xfId="11" applyFont="1" applyAlignment="1">
      <alignment horizontal="right" vertical="center"/>
    </xf>
    <xf numFmtId="176" fontId="8" fillId="0" borderId="0" xfId="11" applyNumberFormat="1" applyFont="1" applyAlignment="1" applyProtection="1">
      <alignment horizontal="right" vertical="center"/>
    </xf>
    <xf numFmtId="0" fontId="16" fillId="0" borderId="54" xfId="11" applyFont="1" applyBorder="1" applyAlignment="1" applyProtection="1">
      <alignment horizontal="distributed" vertical="center" shrinkToFit="1"/>
    </xf>
    <xf numFmtId="0" fontId="15" fillId="0" borderId="56" xfId="11" applyFont="1" applyBorder="1" applyAlignment="1" applyProtection="1">
      <alignment horizontal="distributed" vertical="top" wrapText="1" shrinkToFit="1"/>
    </xf>
    <xf numFmtId="0" fontId="19" fillId="0" borderId="69" xfId="0" applyFont="1" applyBorder="1" applyAlignment="1" applyProtection="1">
      <alignment horizontal="center" vertical="center"/>
    </xf>
    <xf numFmtId="0" fontId="19" fillId="0" borderId="39" xfId="0" applyFont="1" applyBorder="1" applyAlignment="1">
      <alignment horizontal="distributed" vertical="top"/>
    </xf>
    <xf numFmtId="0" fontId="19" fillId="0" borderId="0" xfId="0" applyFont="1" applyBorder="1" applyAlignment="1">
      <alignment horizontal="distributed" vertical="top"/>
    </xf>
    <xf numFmtId="0" fontId="19" fillId="0" borderId="0" xfId="0" applyFont="1" applyAlignment="1" applyProtection="1">
      <alignment vertical="center"/>
    </xf>
    <xf numFmtId="0" fontId="19" fillId="0" borderId="0" xfId="0" applyFont="1" applyAlignment="1">
      <alignment vertical="center"/>
    </xf>
    <xf numFmtId="0" fontId="19" fillId="0" borderId="22" xfId="0" applyFont="1" applyBorder="1" applyAlignment="1">
      <alignment horizontal="center" vertical="center"/>
    </xf>
    <xf numFmtId="0" fontId="19" fillId="0" borderId="42" xfId="0" applyFont="1" applyBorder="1" applyAlignment="1">
      <alignment horizontal="center" vertical="center"/>
    </xf>
    <xf numFmtId="0" fontId="6" fillId="0" borderId="0" xfId="8" applyFont="1" applyFill="1" applyAlignment="1">
      <alignment horizontal="center" vertical="center"/>
    </xf>
    <xf numFmtId="0" fontId="19" fillId="0" borderId="19" xfId="0" applyFont="1" applyBorder="1" applyAlignment="1">
      <alignment horizontal="center" vertical="center"/>
    </xf>
    <xf numFmtId="0" fontId="19" fillId="0" borderId="43" xfId="0" applyFont="1" applyBorder="1" applyAlignment="1">
      <alignment horizontal="center" vertical="center"/>
    </xf>
    <xf numFmtId="0" fontId="19" fillId="0" borderId="0" xfId="0" applyFont="1" applyAlignment="1">
      <alignment vertical="top"/>
    </xf>
    <xf numFmtId="0" fontId="33" fillId="0" borderId="0" xfId="8" applyFont="1" applyFill="1" applyAlignment="1">
      <alignment vertical="center"/>
    </xf>
    <xf numFmtId="0" fontId="6" fillId="0" borderId="0" xfId="8" applyFont="1" applyFill="1" applyAlignment="1">
      <alignment vertical="center"/>
    </xf>
    <xf numFmtId="0" fontId="6" fillId="0" borderId="0" xfId="8" applyFont="1" applyFill="1" applyAlignment="1">
      <alignment vertical="center" wrapText="1"/>
    </xf>
    <xf numFmtId="0" fontId="0" fillId="0" borderId="17" xfId="0" applyBorder="1" applyAlignment="1">
      <alignment horizontal="distributed" vertical="center"/>
    </xf>
    <xf numFmtId="0" fontId="19" fillId="0" borderId="22" xfId="0" applyFont="1" applyBorder="1" applyAlignment="1">
      <alignment horizontal="distributed" vertical="top"/>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0" xfId="8" applyFont="1" applyFill="1" applyAlignment="1">
      <alignment horizontal="right" vertical="center"/>
    </xf>
    <xf numFmtId="0" fontId="0" fillId="0" borderId="22" xfId="0" applyBorder="1" applyAlignment="1">
      <alignment horizontal="distributed" vertical="top"/>
    </xf>
    <xf numFmtId="0" fontId="0" fillId="0" borderId="42" xfId="0" applyBorder="1" applyAlignment="1">
      <alignment horizontal="distributed" vertical="top"/>
    </xf>
    <xf numFmtId="0" fontId="0" fillId="0" borderId="19"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0" fillId="0" borderId="0" xfId="0"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6" fillId="0" borderId="22" xfId="8" applyFont="1" applyFill="1" applyBorder="1" applyAlignment="1">
      <alignment horizontal="center" vertical="center" wrapText="1"/>
    </xf>
    <xf numFmtId="0" fontId="39" fillId="0" borderId="30" xfId="0" applyFont="1" applyBorder="1" applyAlignment="1">
      <alignment horizontal="distributed" vertical="center"/>
    </xf>
    <xf numFmtId="0" fontId="0" fillId="0" borderId="39" xfId="0" applyBorder="1" applyAlignment="1">
      <alignment horizontal="distributed" vertical="center"/>
    </xf>
    <xf numFmtId="0" fontId="0" fillId="0" borderId="69" xfId="0" applyBorder="1" applyAlignment="1">
      <alignment horizontal="distributed" vertical="center"/>
    </xf>
    <xf numFmtId="0" fontId="19" fillId="0" borderId="17" xfId="0" applyFont="1"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xf>
    <xf numFmtId="0" fontId="19" fillId="0" borderId="0" xfId="0" applyFont="1" applyAlignment="1">
      <alignment vertical="center"/>
    </xf>
    <xf numFmtId="0" fontId="6" fillId="0" borderId="0" xfId="8" applyFont="1" applyFill="1" applyAlignment="1">
      <alignment vertical="center"/>
    </xf>
    <xf numFmtId="176" fontId="6" fillId="0" borderId="17" xfId="1" applyNumberFormat="1" applyFont="1" applyFill="1" applyBorder="1" applyAlignment="1" applyProtection="1">
      <alignment horizontal="center" vertical="center"/>
    </xf>
    <xf numFmtId="0" fontId="13" fillId="0" borderId="0" xfId="0" applyFont="1" applyBorder="1" applyAlignment="1" applyProtection="1">
      <alignment horizontal="distributed" vertical="center"/>
    </xf>
    <xf numFmtId="0" fontId="19" fillId="0" borderId="30" xfId="0" applyFont="1" applyBorder="1" applyAlignment="1" applyProtection="1">
      <alignment horizontal="center" vertical="center"/>
    </xf>
    <xf numFmtId="0" fontId="6" fillId="0" borderId="30" xfId="1" applyFont="1" applyFill="1" applyBorder="1" applyAlignment="1" applyProtection="1">
      <alignment horizontal="left" vertical="center"/>
    </xf>
    <xf numFmtId="0" fontId="6" fillId="0" borderId="24" xfId="1" applyFont="1" applyFill="1" applyBorder="1" applyAlignment="1" applyProtection="1">
      <alignment horizontal="center" vertical="center" wrapText="1"/>
    </xf>
    <xf numFmtId="0" fontId="6" fillId="0" borderId="24" xfId="1" applyFont="1" applyFill="1" applyBorder="1" applyAlignment="1" applyProtection="1">
      <alignment horizontal="left" vertical="center"/>
    </xf>
    <xf numFmtId="176" fontId="6" fillId="0" borderId="27" xfId="1" applyNumberFormat="1" applyFont="1" applyFill="1" applyBorder="1" applyAlignment="1" applyProtection="1">
      <alignment horizontal="center" vertical="center"/>
    </xf>
    <xf numFmtId="0" fontId="6" fillId="0" borderId="0" xfId="1" applyFont="1" applyFill="1" applyBorder="1" applyAlignment="1">
      <alignment vertical="center"/>
    </xf>
    <xf numFmtId="0" fontId="2" fillId="0" borderId="0" xfId="1" applyFont="1" applyFill="1" applyProtection="1">
      <alignment vertical="center"/>
      <protection locked="0"/>
    </xf>
    <xf numFmtId="0" fontId="19" fillId="0" borderId="40" xfId="0" applyFont="1" applyBorder="1" applyAlignment="1" applyProtection="1">
      <alignment horizontal="left" vertical="center"/>
    </xf>
    <xf numFmtId="0" fontId="19" fillId="0" borderId="39" xfId="0" applyFont="1" applyBorder="1" applyAlignment="1" applyProtection="1">
      <alignment horizontal="distributed" vertical="center"/>
    </xf>
    <xf numFmtId="0" fontId="13" fillId="0" borderId="0" xfId="0" applyFont="1" applyBorder="1" applyAlignment="1" applyProtection="1">
      <alignment horizontal="center" vertical="center"/>
    </xf>
    <xf numFmtId="0" fontId="0" fillId="0" borderId="0" xfId="0" applyAlignment="1">
      <alignment vertical="center"/>
    </xf>
    <xf numFmtId="0" fontId="19" fillId="0" borderId="24"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19" fillId="0" borderId="0" xfId="0" applyFont="1" applyAlignment="1">
      <alignment vertical="center"/>
    </xf>
    <xf numFmtId="0" fontId="19" fillId="0" borderId="27" xfId="0" applyFont="1" applyBorder="1" applyAlignment="1" applyProtection="1">
      <alignment horizontal="left" vertical="center"/>
    </xf>
    <xf numFmtId="0" fontId="12" fillId="0" borderId="0" xfId="8" applyFont="1" applyFill="1" applyAlignment="1">
      <alignment horizontal="center" vertical="center"/>
    </xf>
    <xf numFmtId="0" fontId="19" fillId="0" borderId="37" xfId="0" applyFont="1" applyBorder="1" applyAlignment="1" applyProtection="1">
      <alignment horizontal="distributed" vertical="center"/>
    </xf>
    <xf numFmtId="0" fontId="19" fillId="0" borderId="24" xfId="0" applyFont="1" applyBorder="1" applyAlignment="1" applyProtection="1">
      <alignment horizontal="center" vertical="center"/>
    </xf>
    <xf numFmtId="176" fontId="6" fillId="0" borderId="40" xfId="8" applyNumberFormat="1"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19" fillId="0" borderId="24" xfId="0" applyFont="1" applyBorder="1" applyAlignment="1" applyProtection="1">
      <alignment horizontal="left" vertical="center"/>
    </xf>
    <xf numFmtId="0" fontId="6" fillId="0" borderId="0" xfId="8" applyFont="1" applyFill="1" applyAlignment="1">
      <alignment vertical="center"/>
    </xf>
    <xf numFmtId="0" fontId="19" fillId="0" borderId="30" xfId="0" applyFont="1" applyBorder="1" applyAlignment="1" applyProtection="1">
      <alignment horizontal="left" vertical="center"/>
    </xf>
    <xf numFmtId="0" fontId="2" fillId="0" borderId="0" xfId="1" applyFont="1" applyFill="1" applyProtection="1">
      <alignment vertical="center"/>
    </xf>
    <xf numFmtId="0" fontId="6" fillId="0" borderId="33" xfId="1" applyFont="1" applyFill="1" applyBorder="1">
      <alignment vertical="center"/>
    </xf>
    <xf numFmtId="0" fontId="81" fillId="0" borderId="0" xfId="0" applyFont="1" applyBorder="1" applyAlignment="1">
      <alignment vertical="center" wrapText="1"/>
    </xf>
    <xf numFmtId="0" fontId="82" fillId="0" borderId="0" xfId="0" applyFont="1" applyBorder="1" applyAlignment="1">
      <alignment vertical="center" wrapText="1"/>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2" fillId="0" borderId="0" xfId="12" applyFont="1" applyAlignment="1">
      <alignment horizontal="center" vertical="center"/>
    </xf>
    <xf numFmtId="0" fontId="35" fillId="0" borderId="0" xfId="0" applyFont="1" applyAlignment="1">
      <alignment horizontal="center" vertical="center"/>
    </xf>
    <xf numFmtId="0" fontId="6" fillId="0" borderId="77" xfId="12" applyFont="1" applyBorder="1" applyAlignment="1">
      <alignment horizontal="center" vertical="center"/>
    </xf>
    <xf numFmtId="0" fontId="19" fillId="0" borderId="0" xfId="0" applyFont="1" applyBorder="1" applyAlignment="1" applyProtection="1">
      <alignment horizontal="center" vertical="center"/>
    </xf>
    <xf numFmtId="0" fontId="67" fillId="0" borderId="0" xfId="0" applyFont="1" applyAlignment="1">
      <alignment vertical="center" wrapText="1"/>
    </xf>
    <xf numFmtId="0" fontId="8" fillId="0" borderId="0" xfId="12" applyFont="1" applyProtection="1">
      <protection locked="0"/>
    </xf>
    <xf numFmtId="0" fontId="0" fillId="0" borderId="77" xfId="0" applyBorder="1" applyAlignment="1">
      <alignment horizontal="center" vertical="center"/>
    </xf>
    <xf numFmtId="0" fontId="0" fillId="0" borderId="78" xfId="0" applyBorder="1" applyAlignment="1">
      <alignment horizontal="center" vertical="center"/>
    </xf>
    <xf numFmtId="181" fontId="8" fillId="0" borderId="0" xfId="12" applyNumberFormat="1" applyFont="1" applyProtection="1"/>
    <xf numFmtId="180" fontId="8" fillId="0" borderId="0" xfId="12" applyNumberFormat="1" applyFont="1"/>
    <xf numFmtId="0" fontId="19" fillId="0" borderId="0" xfId="0" applyFont="1" applyBorder="1" applyAlignment="1" applyProtection="1">
      <alignment horizontal="left" vertical="center"/>
    </xf>
    <xf numFmtId="0" fontId="8" fillId="0" borderId="8" xfId="12" applyFont="1" applyBorder="1" applyAlignment="1">
      <alignment horizontal="center" vertical="center"/>
    </xf>
    <xf numFmtId="0" fontId="8" fillId="0" borderId="37" xfId="12" applyFont="1" applyBorder="1" applyAlignment="1">
      <alignment horizontal="center" vertical="center"/>
    </xf>
    <xf numFmtId="0" fontId="8" fillId="0" borderId="85" xfId="12" applyFont="1" applyBorder="1" applyAlignment="1">
      <alignment horizontal="center"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9" fillId="0" borderId="77" xfId="0" applyFont="1" applyBorder="1" applyAlignment="1">
      <alignment horizontal="distributed" vertical="center" indent="1"/>
    </xf>
    <xf numFmtId="0" fontId="61" fillId="0" borderId="22" xfId="12" applyFont="1" applyBorder="1" applyAlignment="1">
      <alignment horizontal="center" vertical="center" wrapText="1"/>
    </xf>
    <xf numFmtId="0" fontId="19" fillId="0" borderId="83" xfId="0" applyFont="1" applyBorder="1" applyAlignment="1" applyProtection="1">
      <alignment horizontal="left" vertical="center"/>
    </xf>
    <xf numFmtId="0" fontId="19" fillId="0" borderId="83" xfId="0" applyFont="1" applyBorder="1" applyAlignment="1" applyProtection="1">
      <alignment vertical="center"/>
    </xf>
    <xf numFmtId="0" fontId="19" fillId="0" borderId="2" xfId="0" applyFont="1" applyBorder="1" applyAlignment="1" applyProtection="1">
      <alignment horizontal="center" vertical="center"/>
    </xf>
    <xf numFmtId="0" fontId="19" fillId="0" borderId="2" xfId="0" applyFont="1" applyBorder="1" applyAlignment="1" applyProtection="1">
      <alignment horizontal="left" vertical="center"/>
    </xf>
    <xf numFmtId="0" fontId="75" fillId="0" borderId="0" xfId="12" applyFont="1" applyAlignment="1">
      <alignment vertical="center" wrapText="1"/>
    </xf>
    <xf numFmtId="0" fontId="70" fillId="0" borderId="0" xfId="0" applyFont="1" applyAlignment="1">
      <alignment vertical="center"/>
    </xf>
    <xf numFmtId="0" fontId="19" fillId="0" borderId="24" xfId="0" applyFont="1" applyBorder="1" applyAlignment="1" applyProtection="1">
      <alignment horizontal="center" vertical="center"/>
    </xf>
    <xf numFmtId="0" fontId="19" fillId="0" borderId="24" xfId="0" applyFont="1" applyBorder="1" applyAlignment="1" applyProtection="1">
      <alignment horizontal="left" vertical="center"/>
    </xf>
    <xf numFmtId="0" fontId="19" fillId="0" borderId="0" xfId="0" applyFont="1" applyBorder="1" applyAlignment="1" applyProtection="1">
      <alignment horizontal="center" vertical="center"/>
    </xf>
    <xf numFmtId="0" fontId="67" fillId="0" borderId="0" xfId="0" applyFont="1" applyAlignment="1">
      <alignment vertical="center" wrapText="1"/>
    </xf>
    <xf numFmtId="0" fontId="35" fillId="0" borderId="0" xfId="0" applyFont="1" applyAlignment="1" applyProtection="1">
      <alignment horizontal="distributed" vertical="center"/>
    </xf>
    <xf numFmtId="0" fontId="66" fillId="0" borderId="0" xfId="0" applyFont="1" applyAlignment="1">
      <alignment vertical="center"/>
    </xf>
    <xf numFmtId="0" fontId="19" fillId="0" borderId="7" xfId="0" applyFont="1" applyBorder="1" applyAlignment="1" applyProtection="1">
      <alignment vertical="center"/>
    </xf>
    <xf numFmtId="0" fontId="19" fillId="0" borderId="0" xfId="0" applyFont="1" applyBorder="1" applyAlignment="1">
      <alignment horizontal="left" vertical="center" wrapText="1"/>
    </xf>
    <xf numFmtId="0" fontId="19" fillId="0" borderId="24" xfId="0" applyFont="1" applyBorder="1" applyAlignment="1" applyProtection="1">
      <alignment horizontal="left" vertical="center"/>
    </xf>
    <xf numFmtId="182" fontId="8" fillId="0" borderId="0" xfId="12" applyNumberFormat="1" applyFont="1" applyProtection="1"/>
    <xf numFmtId="0" fontId="8" fillId="0" borderId="0" xfId="12" applyFont="1" applyBorder="1"/>
    <xf numFmtId="0" fontId="6" fillId="0" borderId="7" xfId="12" applyFont="1" applyBorder="1" applyAlignment="1" applyProtection="1">
      <alignment horizontal="right" vertical="center"/>
    </xf>
    <xf numFmtId="0" fontId="19" fillId="0" borderId="6" xfId="0" applyFont="1" applyBorder="1" applyAlignment="1" applyProtection="1">
      <alignment vertical="center"/>
    </xf>
    <xf numFmtId="0" fontId="0" fillId="0" borderId="0" xfId="0" applyAlignment="1"/>
    <xf numFmtId="0" fontId="6" fillId="0" borderId="34" xfId="12" applyFont="1" applyBorder="1" applyAlignment="1" applyProtection="1">
      <alignment horizontal="left" vertical="center"/>
    </xf>
    <xf numFmtId="0" fontId="6" fillId="0" borderId="24" xfId="12" applyFont="1" applyBorder="1" applyAlignment="1" applyProtection="1">
      <alignment horizontal="center" vertical="center"/>
    </xf>
    <xf numFmtId="0" fontId="6" fillId="0" borderId="5" xfId="12" applyFont="1" applyBorder="1" applyAlignment="1" applyProtection="1">
      <alignment horizontal="left" vertical="center"/>
    </xf>
    <xf numFmtId="0" fontId="30" fillId="0" borderId="8" xfId="0" applyFont="1" applyBorder="1" applyAlignment="1" applyProtection="1">
      <alignment horizontal="left" vertical="center"/>
    </xf>
    <xf numFmtId="0" fontId="61" fillId="0" borderId="0" xfId="8" applyFont="1" applyFill="1" applyBorder="1" applyAlignment="1">
      <alignment vertical="center" wrapText="1"/>
    </xf>
    <xf numFmtId="0" fontId="62" fillId="0" borderId="0" xfId="0" applyFont="1" applyBorder="1" applyAlignment="1">
      <alignment vertical="center" wrapText="1"/>
    </xf>
    <xf numFmtId="0" fontId="66" fillId="0" borderId="0" xfId="0" applyFont="1" applyBorder="1" applyAlignment="1">
      <alignment vertical="center"/>
    </xf>
    <xf numFmtId="0" fontId="51" fillId="0" borderId="0" xfId="0" applyFont="1" applyAlignment="1">
      <alignment vertical="center"/>
    </xf>
    <xf numFmtId="0" fontId="6" fillId="0" borderId="0" xfId="15" applyFont="1" applyBorder="1" applyAlignment="1">
      <alignment vertical="center"/>
    </xf>
    <xf numFmtId="0" fontId="67" fillId="0" borderId="0" xfId="0"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xf>
    <xf numFmtId="49" fontId="19" fillId="0" borderId="20" xfId="0" applyNumberFormat="1" applyFont="1" applyBorder="1" applyAlignment="1" applyProtection="1">
      <alignment horizontal="center" vertical="center"/>
    </xf>
    <xf numFmtId="0" fontId="35" fillId="0" borderId="0" xfId="0" applyFont="1" applyAlignment="1" applyProtection="1">
      <alignment horizontal="left" vertical="center"/>
    </xf>
    <xf numFmtId="0" fontId="35" fillId="0" borderId="0" xfId="0" applyFont="1" applyAlignment="1" applyProtection="1">
      <alignment horizontal="center" vertical="center"/>
      <protection locked="0"/>
    </xf>
    <xf numFmtId="0" fontId="85" fillId="0" borderId="0" xfId="0" applyFont="1" applyBorder="1" applyAlignment="1">
      <alignment horizontal="left" vertical="center" wrapText="1"/>
    </xf>
    <xf numFmtId="0" fontId="8" fillId="0" borderId="0" xfId="12" applyFont="1" applyBorder="1" applyAlignment="1" applyProtection="1">
      <alignment vertical="center"/>
    </xf>
    <xf numFmtId="0" fontId="6" fillId="0" borderId="0" xfId="8" applyFont="1" applyFill="1" applyAlignment="1" applyProtection="1">
      <alignment vertical="center"/>
      <protection locked="0"/>
    </xf>
    <xf numFmtId="0" fontId="19" fillId="0" borderId="27" xfId="0" applyFont="1" applyBorder="1" applyAlignment="1" applyProtection="1">
      <alignment horizontal="right" vertical="center"/>
    </xf>
    <xf numFmtId="49" fontId="19" fillId="0" borderId="27" xfId="0" applyNumberFormat="1" applyFont="1" applyBorder="1" applyAlignment="1" applyProtection="1">
      <alignment horizontal="center" vertical="center"/>
    </xf>
    <xf numFmtId="0" fontId="19" fillId="0" borderId="26" xfId="0" applyFont="1" applyBorder="1" applyAlignment="1" applyProtection="1">
      <alignment horizontal="left" vertical="center"/>
    </xf>
    <xf numFmtId="0" fontId="6" fillId="0" borderId="0" xfId="8" applyFont="1" applyFill="1" applyAlignment="1">
      <alignment vertical="center"/>
    </xf>
    <xf numFmtId="0" fontId="0" fillId="0" borderId="0" xfId="0" applyAlignment="1">
      <alignment horizontal="center" vertical="center"/>
    </xf>
    <xf numFmtId="0" fontId="51" fillId="0" borderId="0" xfId="0" applyFont="1" applyAlignment="1">
      <alignment vertical="center" wrapText="1"/>
    </xf>
    <xf numFmtId="0" fontId="13" fillId="0" borderId="0" xfId="12" applyFont="1"/>
    <xf numFmtId="0" fontId="33" fillId="0" borderId="0" xfId="12" applyFont="1" applyAlignment="1">
      <alignment vertical="center" wrapText="1"/>
    </xf>
    <xf numFmtId="0" fontId="22" fillId="0" borderId="6" xfId="0" applyFont="1" applyBorder="1" applyAlignment="1" applyProtection="1">
      <alignment horizontal="left" vertical="center"/>
      <protection locked="0"/>
    </xf>
    <xf numFmtId="0" fontId="8" fillId="0" borderId="62" xfId="11" applyFont="1" applyBorder="1" applyAlignment="1" applyProtection="1">
      <alignment vertical="center" wrapText="1"/>
    </xf>
    <xf numFmtId="0" fontId="8" fillId="0" borderId="44" xfId="11" applyFont="1" applyBorder="1" applyAlignment="1" applyProtection="1">
      <alignment vertical="center" wrapText="1"/>
    </xf>
    <xf numFmtId="0" fontId="8" fillId="0" borderId="45" xfId="11" applyFont="1" applyBorder="1" applyAlignment="1" applyProtection="1">
      <alignment vertical="center" wrapText="1"/>
    </xf>
    <xf numFmtId="0" fontId="8" fillId="0" borderId="0" xfId="11" applyFont="1" applyBorder="1" applyAlignment="1" applyProtection="1">
      <alignment vertical="center" wrapText="1"/>
    </xf>
    <xf numFmtId="0" fontId="8" fillId="0" borderId="0" xfId="11" applyFont="1" applyBorder="1" applyAlignment="1" applyProtection="1">
      <alignment vertical="center"/>
    </xf>
    <xf numFmtId="0" fontId="22" fillId="0" borderId="0" xfId="0" applyFont="1" applyBorder="1" applyAlignment="1" applyProtection="1">
      <alignment vertical="center"/>
    </xf>
    <xf numFmtId="176" fontId="8" fillId="0" borderId="0" xfId="11" applyNumberFormat="1" applyFont="1" applyBorder="1" applyAlignment="1" applyProtection="1">
      <alignment horizontal="distributed" vertical="center"/>
    </xf>
    <xf numFmtId="0" fontId="8" fillId="0" borderId="0" xfId="11" applyFont="1" applyBorder="1" applyProtection="1">
      <alignment vertical="center"/>
    </xf>
    <xf numFmtId="0" fontId="8" fillId="0" borderId="55" xfId="11" applyFont="1" applyBorder="1" applyProtection="1">
      <alignment vertical="center"/>
    </xf>
    <xf numFmtId="0" fontId="8" fillId="0" borderId="44" xfId="11" applyFont="1" applyBorder="1" applyProtection="1">
      <alignment vertical="center"/>
    </xf>
    <xf numFmtId="0" fontId="8" fillId="0" borderId="45" xfId="11" applyFont="1" applyBorder="1" applyProtection="1">
      <alignment vertical="center"/>
    </xf>
    <xf numFmtId="0" fontId="0" fillId="3" borderId="0" xfId="0" applyFill="1" applyAlignment="1" applyProtection="1">
      <alignment horizontal="center" vertical="center"/>
    </xf>
    <xf numFmtId="176" fontId="0" fillId="3" borderId="0" xfId="0" applyNumberFormat="1" applyFill="1" applyAlignment="1" applyProtection="1">
      <alignment horizontal="center" vertical="center"/>
    </xf>
    <xf numFmtId="176" fontId="0" fillId="3" borderId="0" xfId="0" applyNumberFormat="1" applyFill="1" applyAlignment="1" applyProtection="1">
      <alignment horizontal="center" vertical="center" wrapText="1"/>
    </xf>
    <xf numFmtId="178" fontId="0" fillId="3" borderId="0" xfId="0" applyNumberFormat="1" applyFill="1" applyAlignment="1" applyProtection="1">
      <alignment horizontal="center" vertical="center" wrapText="1"/>
    </xf>
    <xf numFmtId="0" fontId="0" fillId="3" borderId="0" xfId="0" applyFill="1" applyAlignment="1">
      <alignment horizontal="center" vertical="center" wrapText="1"/>
    </xf>
    <xf numFmtId="0" fontId="19" fillId="0" borderId="27"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37" xfId="0" applyFont="1" applyBorder="1" applyAlignment="1" applyProtection="1">
      <alignment horizontal="distributed" vertical="center"/>
    </xf>
    <xf numFmtId="0" fontId="19" fillId="0" borderId="27" xfId="0" applyFont="1" applyBorder="1" applyAlignment="1" applyProtection="1">
      <alignment horizontal="distributed" vertical="center"/>
      <protection locked="0"/>
    </xf>
    <xf numFmtId="0" fontId="19" fillId="0" borderId="24" xfId="0" applyFont="1" applyBorder="1" applyAlignment="1" applyProtection="1">
      <alignment horizontal="distributed" vertical="center"/>
    </xf>
    <xf numFmtId="0" fontId="19" fillId="0" borderId="41"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0" fontId="19" fillId="0" borderId="0" xfId="0" applyFont="1" applyAlignment="1">
      <alignment vertical="center"/>
    </xf>
    <xf numFmtId="0" fontId="19" fillId="0" borderId="17" xfId="0" applyFont="1" applyBorder="1" applyAlignment="1">
      <alignment vertical="center"/>
    </xf>
    <xf numFmtId="0" fontId="19" fillId="0" borderId="16" xfId="0" applyFont="1" applyBorder="1" applyAlignment="1">
      <alignment vertical="center"/>
    </xf>
    <xf numFmtId="0" fontId="19" fillId="0" borderId="24" xfId="0" applyFont="1" applyBorder="1" applyAlignment="1">
      <alignment vertical="center"/>
    </xf>
    <xf numFmtId="0" fontId="19" fillId="0" borderId="27" xfId="0" applyFont="1" applyBorder="1" applyAlignment="1">
      <alignment vertical="center"/>
    </xf>
    <xf numFmtId="176" fontId="19" fillId="0" borderId="24" xfId="0" applyNumberFormat="1"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0" fillId="0" borderId="0" xfId="0" applyAlignment="1">
      <alignment horizontal="distributed" vertical="center"/>
    </xf>
    <xf numFmtId="0" fontId="6" fillId="0" borderId="0" xfId="8" applyFont="1" applyFill="1" applyAlignment="1">
      <alignment vertical="center" wrapText="1"/>
    </xf>
    <xf numFmtId="0" fontId="6" fillId="0" borderId="30" xfId="8" applyFont="1" applyFill="1" applyBorder="1" applyAlignment="1" applyProtection="1">
      <alignment vertical="center" wrapText="1"/>
    </xf>
    <xf numFmtId="0" fontId="6" fillId="0" borderId="0" xfId="8" applyFont="1" applyFill="1" applyAlignment="1">
      <alignment vertical="center"/>
    </xf>
    <xf numFmtId="0" fontId="0" fillId="0" borderId="41" xfId="0" applyBorder="1" applyAlignment="1">
      <alignment vertical="center"/>
    </xf>
    <xf numFmtId="0" fontId="0" fillId="0" borderId="36" xfId="0" applyBorder="1" applyAlignment="1">
      <alignment vertical="center"/>
    </xf>
    <xf numFmtId="183" fontId="0" fillId="0" borderId="0" xfId="0" applyNumberFormat="1" applyFill="1" applyAlignment="1" applyProtection="1">
      <alignment horizontal="left" vertical="center" shrinkToFit="1"/>
      <protection locked="0"/>
    </xf>
    <xf numFmtId="183" fontId="54" fillId="0" borderId="0" xfId="0" applyNumberFormat="1" applyFont="1" applyFill="1" applyAlignment="1" applyProtection="1">
      <alignment horizontal="left" vertical="center" shrinkToFit="1"/>
      <protection locked="0"/>
    </xf>
    <xf numFmtId="183" fontId="54" fillId="0" borderId="0" xfId="0" applyNumberFormat="1" applyFont="1" applyAlignment="1" applyProtection="1">
      <alignment horizontal="left" vertical="center" shrinkToFit="1"/>
      <protection locked="0"/>
    </xf>
    <xf numFmtId="0" fontId="93" fillId="0" borderId="0" xfId="8" applyFont="1" applyFill="1" applyAlignment="1">
      <alignment vertical="center"/>
    </xf>
    <xf numFmtId="0" fontId="94" fillId="0" borderId="0" xfId="8" applyFont="1" applyFill="1" applyAlignment="1">
      <alignment vertical="center"/>
    </xf>
    <xf numFmtId="0" fontId="22" fillId="0" borderId="0" xfId="0" applyFont="1" applyAlignment="1">
      <alignment vertical="center"/>
    </xf>
    <xf numFmtId="184" fontId="6" fillId="0" borderId="0" xfId="8" applyNumberFormat="1" applyFont="1" applyFill="1" applyAlignment="1">
      <alignment vertical="center"/>
    </xf>
    <xf numFmtId="176" fontId="6" fillId="0" borderId="40" xfId="8" applyNumberFormat="1" applyFont="1" applyFill="1" applyBorder="1" applyAlignment="1" applyProtection="1">
      <alignment horizontal="distributed" vertical="center"/>
      <protection locked="0"/>
    </xf>
    <xf numFmtId="0" fontId="19" fillId="0" borderId="24" xfId="0" applyFont="1" applyBorder="1" applyAlignment="1" applyProtection="1">
      <alignment horizontal="distributed" vertical="center"/>
      <protection locked="0"/>
    </xf>
    <xf numFmtId="0" fontId="19" fillId="0" borderId="23" xfId="0" applyFont="1" applyBorder="1" applyAlignment="1">
      <alignment vertical="center"/>
    </xf>
    <xf numFmtId="0" fontId="19" fillId="0" borderId="37" xfId="0" applyFont="1" applyBorder="1" applyAlignment="1" applyProtection="1">
      <alignment horizontal="distributed" vertical="center"/>
      <protection locked="0"/>
    </xf>
    <xf numFmtId="0" fontId="19" fillId="0" borderId="26" xfId="0" applyFont="1" applyBorder="1" applyAlignment="1">
      <alignment vertical="center"/>
    </xf>
    <xf numFmtId="0" fontId="19" fillId="0" borderId="0" xfId="0" applyFont="1" applyAlignment="1">
      <alignment horizontal="right" vertical="center"/>
    </xf>
    <xf numFmtId="0" fontId="97" fillId="0" borderId="0" xfId="13" applyFont="1" applyFill="1"/>
    <xf numFmtId="0" fontId="97" fillId="0" borderId="0" xfId="13" quotePrefix="1" applyFont="1" applyFill="1"/>
    <xf numFmtId="180" fontId="6" fillId="0" borderId="0" xfId="8" applyNumberFormat="1" applyFont="1" applyFill="1" applyAlignment="1">
      <alignment vertical="center"/>
    </xf>
    <xf numFmtId="0" fontId="56" fillId="0" borderId="17" xfId="0" applyFont="1" applyBorder="1" applyAlignment="1">
      <alignment horizontal="distributed" vertical="center"/>
    </xf>
    <xf numFmtId="0" fontId="19" fillId="0" borderId="37" xfId="0" applyFont="1" applyBorder="1" applyAlignment="1" applyProtection="1">
      <alignment horizontal="distributed" vertical="center"/>
    </xf>
    <xf numFmtId="0" fontId="19" fillId="0" borderId="27" xfId="0" applyFont="1" applyBorder="1" applyAlignment="1" applyProtection="1">
      <alignment horizontal="distributed" vertical="center"/>
      <protection locked="0"/>
    </xf>
    <xf numFmtId="0" fontId="19" fillId="0" borderId="24" xfId="0" applyFont="1" applyBorder="1" applyAlignment="1" applyProtection="1">
      <alignment horizontal="distributed" vertical="center"/>
    </xf>
    <xf numFmtId="0" fontId="19" fillId="0" borderId="0" xfId="0" applyFont="1" applyBorder="1" applyAlignment="1" applyProtection="1">
      <alignment horizontal="distributed" vertical="center"/>
    </xf>
    <xf numFmtId="0" fontId="6" fillId="0" borderId="17" xfId="1" applyFont="1" applyFill="1" applyBorder="1" applyAlignment="1">
      <alignment horizontal="right" vertical="center"/>
    </xf>
    <xf numFmtId="0" fontId="6" fillId="0" borderId="3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9" fillId="0" borderId="30" xfId="0" applyFont="1" applyBorder="1" applyAlignment="1" applyProtection="1">
      <alignment horizontal="distributed" vertical="center"/>
    </xf>
    <xf numFmtId="0" fontId="19" fillId="0" borderId="24" xfId="0" applyFont="1" applyBorder="1" applyAlignment="1" applyProtection="1">
      <alignment vertical="center"/>
    </xf>
    <xf numFmtId="0" fontId="19" fillId="0" borderId="0" xfId="0" applyFont="1" applyBorder="1" applyAlignment="1" applyProtection="1">
      <alignment vertical="center"/>
    </xf>
    <xf numFmtId="0" fontId="6" fillId="0" borderId="24" xfId="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0" fontId="56" fillId="0" borderId="17" xfId="0" applyFont="1" applyBorder="1" applyAlignment="1" applyProtection="1">
      <alignment horizontal="distributed" vertical="center"/>
    </xf>
    <xf numFmtId="0" fontId="19" fillId="0" borderId="17" xfId="0" applyFont="1" applyBorder="1" applyAlignment="1" applyProtection="1">
      <alignment horizontal="distributed" vertical="center"/>
    </xf>
    <xf numFmtId="0" fontId="19" fillId="0" borderId="0" xfId="0" applyFont="1" applyBorder="1" applyAlignment="1">
      <alignment vertical="center"/>
    </xf>
    <xf numFmtId="0" fontId="19" fillId="0" borderId="0" xfId="0" applyFont="1" applyAlignment="1">
      <alignment vertical="center"/>
    </xf>
    <xf numFmtId="0" fontId="19" fillId="0" borderId="17" xfId="0" applyFont="1" applyBorder="1" applyAlignment="1" applyProtection="1">
      <alignment vertical="center"/>
    </xf>
    <xf numFmtId="0" fontId="0" fillId="0" borderId="27" xfId="0" applyBorder="1" applyAlignment="1" applyProtection="1">
      <alignment vertical="center"/>
      <protection locked="0"/>
    </xf>
    <xf numFmtId="0" fontId="19" fillId="0" borderId="24"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23" xfId="0" applyFont="1" applyBorder="1" applyAlignment="1" applyProtection="1">
      <alignment vertical="center"/>
    </xf>
    <xf numFmtId="0" fontId="19" fillId="0" borderId="17" xfId="0" applyFont="1" applyBorder="1" applyAlignment="1">
      <alignment horizontal="center" vertical="center"/>
    </xf>
    <xf numFmtId="0" fontId="19" fillId="0" borderId="0" xfId="0" applyFont="1" applyBorder="1" applyAlignment="1" applyProtection="1">
      <alignment horizontal="center" vertical="center"/>
    </xf>
    <xf numFmtId="0" fontId="6" fillId="0" borderId="8" xfId="1" applyFont="1" applyFill="1" applyBorder="1" applyAlignment="1" applyProtection="1">
      <alignment horizontal="center" vertical="center" shrinkToFit="1"/>
    </xf>
    <xf numFmtId="0" fontId="0" fillId="0" borderId="7" xfId="0" applyBorder="1" applyAlignment="1" applyProtection="1">
      <alignment vertical="center" shrinkToFit="1"/>
      <protection locked="0"/>
    </xf>
    <xf numFmtId="176" fontId="6" fillId="0" borderId="8" xfId="1" applyNumberFormat="1" applyFont="1" applyFill="1" applyBorder="1" applyAlignment="1" applyProtection="1">
      <alignment horizontal="distributed" vertical="center"/>
    </xf>
    <xf numFmtId="0" fontId="0" fillId="0" borderId="7" xfId="0" applyBorder="1" applyAlignment="1" applyProtection="1">
      <alignment vertical="center"/>
    </xf>
    <xf numFmtId="176" fontId="6" fillId="0" borderId="0" xfId="1" applyNumberFormat="1" applyFont="1" applyFill="1" applyBorder="1" applyAlignment="1" applyProtection="1">
      <alignment horizontal="center" vertical="center"/>
    </xf>
    <xf numFmtId="0" fontId="40" fillId="0" borderId="30" xfId="0" applyFont="1" applyBorder="1" applyAlignment="1">
      <alignment horizontal="center" vertical="center" wrapText="1"/>
    </xf>
    <xf numFmtId="0" fontId="40" fillId="0" borderId="70" xfId="0" applyFont="1" applyBorder="1" applyAlignment="1">
      <alignment horizontal="distributed" vertical="center"/>
    </xf>
    <xf numFmtId="0" fontId="40" fillId="0" borderId="30" xfId="0" applyFont="1" applyBorder="1" applyAlignment="1" applyProtection="1">
      <alignment horizontal="distributed" vertical="center"/>
    </xf>
    <xf numFmtId="0" fontId="40" fillId="0" borderId="33" xfId="0" applyFont="1" applyBorder="1" applyAlignment="1" applyProtection="1">
      <alignment horizontal="distributed" vertical="center"/>
    </xf>
    <xf numFmtId="0" fontId="40" fillId="0" borderId="0" xfId="0" applyFont="1" applyBorder="1" applyAlignment="1" applyProtection="1">
      <alignment horizontal="distributed" vertical="center"/>
    </xf>
    <xf numFmtId="0" fontId="40" fillId="0" borderId="0" xfId="0" applyFont="1" applyBorder="1" applyAlignment="1" applyProtection="1">
      <alignment horizontal="distributed" vertical="center" wrapText="1"/>
    </xf>
    <xf numFmtId="0" fontId="40" fillId="0" borderId="0" xfId="0" applyFont="1" applyBorder="1" applyAlignment="1">
      <alignment horizontal="distributed" vertical="center" wrapText="1"/>
    </xf>
    <xf numFmtId="0" fontId="40" fillId="0" borderId="0" xfId="0" applyFont="1" applyBorder="1" applyAlignment="1" applyProtection="1">
      <alignment vertical="center"/>
    </xf>
    <xf numFmtId="0" fontId="40" fillId="0" borderId="0" xfId="0" applyFont="1" applyBorder="1" applyAlignment="1">
      <alignment horizontal="distributed" vertical="center"/>
    </xf>
    <xf numFmtId="0" fontId="16" fillId="0" borderId="0" xfId="0" applyFont="1" applyBorder="1" applyAlignment="1" applyProtection="1">
      <alignment horizontal="center" vertical="center"/>
    </xf>
    <xf numFmtId="0" fontId="16" fillId="0" borderId="0" xfId="0" applyFont="1" applyBorder="1" applyAlignment="1" applyProtection="1">
      <alignment horizontal="distributed" vertical="center"/>
    </xf>
    <xf numFmtId="0" fontId="40" fillId="0" borderId="27" xfId="0" applyFont="1" applyBorder="1" applyAlignment="1">
      <alignment horizontal="center" vertical="center" wrapText="1"/>
    </xf>
    <xf numFmtId="0" fontId="40" fillId="0" borderId="36" xfId="0" applyFont="1" applyBorder="1" applyAlignment="1">
      <alignment horizontal="distributed" vertical="center"/>
    </xf>
    <xf numFmtId="0" fontId="40" fillId="0" borderId="27" xfId="0" applyFont="1" applyBorder="1" applyAlignment="1" applyProtection="1">
      <alignment horizontal="distributed" vertical="center"/>
    </xf>
    <xf numFmtId="0" fontId="40" fillId="0" borderId="26" xfId="0" applyFont="1" applyBorder="1" applyAlignment="1" applyProtection="1">
      <alignment horizontal="distributed" vertical="center"/>
    </xf>
    <xf numFmtId="0" fontId="40" fillId="0" borderId="0" xfId="0" applyFont="1" applyBorder="1" applyAlignment="1">
      <alignment vertical="center"/>
    </xf>
    <xf numFmtId="0" fontId="0" fillId="0" borderId="9" xfId="0" applyBorder="1" applyAlignment="1" applyProtection="1">
      <alignment horizontal="center" vertical="center" shrinkToFit="1"/>
    </xf>
    <xf numFmtId="0" fontId="6" fillId="0" borderId="24" xfId="1" applyFont="1" applyFill="1" applyBorder="1" applyAlignment="1">
      <alignment horizontal="center" vertical="center" textRotation="255"/>
    </xf>
    <xf numFmtId="0" fontId="6" fillId="0" borderId="23" xfId="1" applyFont="1" applyFill="1" applyBorder="1" applyProtection="1">
      <alignment vertical="center"/>
    </xf>
    <xf numFmtId="0" fontId="40" fillId="0" borderId="32" xfId="0" applyFont="1" applyBorder="1" applyAlignment="1" applyProtection="1">
      <alignment horizontal="distributed" vertical="center"/>
    </xf>
    <xf numFmtId="0" fontId="40" fillId="0" borderId="32" xfId="0" applyFont="1" applyBorder="1" applyAlignment="1" applyProtection="1">
      <alignment vertical="center"/>
    </xf>
    <xf numFmtId="0" fontId="40" fillId="0" borderId="33" xfId="0" applyFont="1" applyBorder="1" applyAlignment="1" applyProtection="1">
      <alignment vertical="center"/>
    </xf>
    <xf numFmtId="0" fontId="40" fillId="0" borderId="35" xfId="0" applyFont="1" applyBorder="1" applyAlignment="1" applyProtection="1">
      <alignment vertical="center"/>
    </xf>
    <xf numFmtId="0" fontId="40" fillId="0" borderId="26" xfId="0" applyFont="1" applyBorder="1" applyAlignment="1" applyProtection="1">
      <alignment vertical="center"/>
    </xf>
    <xf numFmtId="0" fontId="6" fillId="0" borderId="7" xfId="1" applyFont="1" applyFill="1" applyBorder="1" applyAlignment="1" applyProtection="1">
      <alignment vertical="center" shrinkToFit="1"/>
    </xf>
    <xf numFmtId="0" fontId="39" fillId="0" borderId="0" xfId="0" applyFont="1" applyBorder="1" applyAlignment="1">
      <alignment horizontal="left" vertical="center"/>
    </xf>
    <xf numFmtId="0" fontId="30" fillId="0" borderId="0" xfId="0" applyFont="1" applyBorder="1" applyAlignment="1">
      <alignment horizontal="left" vertical="center"/>
    </xf>
    <xf numFmtId="0" fontId="20" fillId="0" borderId="0" xfId="0" applyFont="1" applyAlignment="1">
      <alignment vertical="center"/>
    </xf>
    <xf numFmtId="0" fontId="8" fillId="0" borderId="68" xfId="11" applyFont="1" applyBorder="1" applyAlignment="1">
      <alignment horizontal="distributed" vertical="center"/>
    </xf>
    <xf numFmtId="0" fontId="6" fillId="0" borderId="0" xfId="11" applyFont="1" applyAlignment="1">
      <alignment horizontal="right" vertical="center"/>
    </xf>
    <xf numFmtId="0" fontId="6" fillId="0" borderId="0" xfId="11" applyFont="1" applyAlignment="1" applyProtection="1">
      <alignment horizontal="right" vertical="center"/>
    </xf>
    <xf numFmtId="0" fontId="6" fillId="0" borderId="0" xfId="11" applyBorder="1" applyAlignment="1">
      <alignment vertical="center"/>
    </xf>
    <xf numFmtId="0" fontId="19" fillId="0" borderId="0" xfId="0" applyFont="1" applyBorder="1" applyAlignment="1" applyProtection="1">
      <alignment vertical="center"/>
    </xf>
    <xf numFmtId="0" fontId="19" fillId="0" borderId="0" xfId="0" applyFont="1" applyAlignment="1">
      <alignment vertical="center"/>
    </xf>
    <xf numFmtId="0" fontId="19" fillId="0" borderId="0" xfId="0" applyFont="1" applyAlignment="1" applyProtection="1">
      <alignment vertical="center"/>
    </xf>
    <xf numFmtId="0" fontId="22" fillId="0" borderId="0" xfId="0" applyFont="1" applyBorder="1" applyAlignment="1">
      <alignment vertical="center"/>
    </xf>
    <xf numFmtId="0" fontId="22" fillId="0" borderId="17" xfId="0" applyFont="1" applyBorder="1" applyAlignment="1">
      <alignment vertical="center"/>
    </xf>
    <xf numFmtId="0" fontId="19" fillId="0" borderId="0" xfId="0" applyFont="1" applyAlignment="1">
      <alignment horizontal="center" vertical="center"/>
    </xf>
    <xf numFmtId="0" fontId="19" fillId="0" borderId="0" xfId="1" applyFont="1">
      <alignment vertical="center"/>
    </xf>
    <xf numFmtId="0" fontId="1" fillId="0" borderId="0" xfId="1">
      <alignment vertical="center"/>
    </xf>
    <xf numFmtId="0" fontId="8" fillId="0" borderId="54" xfId="1" applyFont="1" applyBorder="1" applyAlignment="1">
      <alignment horizontal="distributed" vertical="center" indent="1"/>
    </xf>
    <xf numFmtId="0" fontId="8" fillId="0" borderId="13" xfId="1" applyFont="1" applyFill="1" applyBorder="1" applyAlignment="1">
      <alignment horizontal="distributed" vertical="center" indent="2"/>
    </xf>
    <xf numFmtId="0" fontId="8" fillId="0" borderId="117" xfId="1" applyFont="1" applyBorder="1" applyAlignment="1">
      <alignment horizontal="distributed" vertical="center" indent="1"/>
    </xf>
    <xf numFmtId="0" fontId="8" fillId="0" borderId="63" xfId="1" applyFont="1" applyFill="1" applyBorder="1" applyAlignment="1">
      <alignment horizontal="left" vertical="center" wrapText="1"/>
    </xf>
    <xf numFmtId="0" fontId="8" fillId="0" borderId="39" xfId="1" applyFont="1" applyFill="1" applyBorder="1" applyAlignment="1">
      <alignment vertical="center"/>
    </xf>
    <xf numFmtId="0" fontId="8" fillId="0" borderId="23" xfId="1" applyFont="1" applyFill="1" applyBorder="1" applyAlignment="1">
      <alignment horizontal="left" vertical="center" wrapText="1"/>
    </xf>
    <xf numFmtId="0" fontId="8" fillId="0" borderId="29" xfId="1" applyFont="1" applyBorder="1" applyAlignment="1">
      <alignment horizontal="center" vertical="top"/>
    </xf>
    <xf numFmtId="0" fontId="8" fillId="0" borderId="64" xfId="1" applyFont="1" applyFill="1" applyBorder="1" applyAlignment="1">
      <alignment vertical="top" wrapText="1"/>
    </xf>
    <xf numFmtId="0" fontId="8" fillId="0" borderId="20" xfId="1" applyFont="1" applyFill="1" applyBorder="1" applyAlignment="1">
      <alignment vertical="center"/>
    </xf>
    <xf numFmtId="0" fontId="8" fillId="0" borderId="29" xfId="1" quotePrefix="1" applyFont="1" applyBorder="1" applyAlignment="1">
      <alignment horizontal="center" vertical="center"/>
    </xf>
    <xf numFmtId="0" fontId="8" fillId="0" borderId="64" xfId="1" applyFont="1" applyFill="1" applyBorder="1" applyAlignment="1">
      <alignment horizontal="right" vertical="center" wrapText="1"/>
    </xf>
    <xf numFmtId="0" fontId="8" fillId="0" borderId="29" xfId="1" applyFont="1" applyBorder="1" applyAlignment="1">
      <alignment vertical="center"/>
    </xf>
    <xf numFmtId="0" fontId="8" fillId="0" borderId="64" xfId="1" applyFont="1" applyFill="1" applyBorder="1" applyAlignment="1">
      <alignment vertical="center"/>
    </xf>
    <xf numFmtId="0" fontId="8" fillId="0" borderId="20" xfId="1" applyFont="1" applyFill="1" applyBorder="1" applyAlignment="1" applyProtection="1">
      <alignment vertical="top"/>
      <protection locked="0"/>
    </xf>
    <xf numFmtId="0" fontId="8" fillId="0" borderId="63" xfId="1" applyFont="1" applyFill="1" applyBorder="1" applyAlignment="1">
      <alignment horizontal="left" vertical="center" shrinkToFit="1"/>
    </xf>
    <xf numFmtId="0" fontId="8" fillId="0" borderId="40" xfId="1" applyFont="1" applyFill="1" applyBorder="1" applyAlignment="1">
      <alignment vertical="center"/>
    </xf>
    <xf numFmtId="0" fontId="8" fillId="0" borderId="23" xfId="1" applyFont="1" applyFill="1" applyBorder="1" applyAlignment="1">
      <alignment horizontal="left" vertical="center" shrinkToFit="1"/>
    </xf>
    <xf numFmtId="0" fontId="8" fillId="0" borderId="64" xfId="1" applyFont="1" applyFill="1" applyBorder="1" applyAlignment="1">
      <alignment horizontal="right" vertical="center" shrinkToFit="1"/>
    </xf>
    <xf numFmtId="0" fontId="8" fillId="0" borderId="20" xfId="1" applyFont="1" applyFill="1" applyBorder="1" applyAlignment="1">
      <alignment horizontal="left" vertical="center" wrapText="1"/>
    </xf>
    <xf numFmtId="0" fontId="8" fillId="0" borderId="20" xfId="1" applyFont="1" applyFill="1" applyBorder="1" applyAlignment="1">
      <alignment vertical="center" wrapText="1"/>
    </xf>
    <xf numFmtId="0" fontId="8" fillId="0" borderId="20" xfId="1" applyFont="1" applyFill="1" applyBorder="1" applyAlignment="1">
      <alignment horizontal="left" vertical="center"/>
    </xf>
    <xf numFmtId="0" fontId="8" fillId="0" borderId="64" xfId="1" applyFont="1" applyFill="1" applyBorder="1" applyAlignment="1">
      <alignment horizontal="left" vertical="center"/>
    </xf>
    <xf numFmtId="0" fontId="8" fillId="0" borderId="64" xfId="1" applyFont="1" applyBorder="1" applyAlignment="1">
      <alignment horizontal="right" vertical="center"/>
    </xf>
    <xf numFmtId="0" fontId="8" fillId="0" borderId="39" xfId="1" applyFont="1" applyBorder="1" applyAlignment="1">
      <alignment vertical="center"/>
    </xf>
    <xf numFmtId="0" fontId="8" fillId="0" borderId="64" xfId="1" applyFont="1" applyBorder="1" applyAlignment="1">
      <alignment vertical="center"/>
    </xf>
    <xf numFmtId="0" fontId="8" fillId="0" borderId="20" xfId="1" applyFont="1" applyFill="1" applyBorder="1" applyAlignment="1" applyProtection="1">
      <alignment horizontal="left" vertical="top" wrapText="1"/>
      <protection locked="0"/>
    </xf>
    <xf numFmtId="0" fontId="8" fillId="0" borderId="63" xfId="1" applyFont="1" applyBorder="1" applyAlignment="1">
      <alignment horizontal="left" vertical="center"/>
    </xf>
    <xf numFmtId="0" fontId="8" fillId="0" borderId="40" xfId="1" applyFont="1" applyBorder="1" applyAlignment="1">
      <alignment vertical="center"/>
    </xf>
    <xf numFmtId="0" fontId="8" fillId="0" borderId="23" xfId="1" applyFont="1" applyFill="1" applyBorder="1" applyAlignment="1">
      <alignment horizontal="left" vertical="center"/>
    </xf>
    <xf numFmtId="0" fontId="8" fillId="0" borderId="37" xfId="1" applyFont="1" applyBorder="1" applyAlignment="1">
      <alignment vertical="center"/>
    </xf>
    <xf numFmtId="0" fontId="8" fillId="0" borderId="26" xfId="1" applyFont="1" applyFill="1" applyBorder="1" applyAlignment="1" applyProtection="1">
      <alignment horizontal="left" vertical="top" wrapText="1"/>
      <protection locked="0"/>
    </xf>
    <xf numFmtId="0" fontId="8" fillId="0" borderId="63" xfId="1" applyFont="1" applyBorder="1" applyAlignment="1">
      <alignment vertical="center"/>
    </xf>
    <xf numFmtId="0" fontId="8" fillId="0" borderId="23" xfId="1" applyFont="1" applyFill="1" applyBorder="1" applyAlignment="1">
      <alignment vertical="center" wrapText="1"/>
    </xf>
    <xf numFmtId="0" fontId="8" fillId="0" borderId="23" xfId="1" applyFont="1" applyFill="1" applyBorder="1" applyAlignment="1" applyProtection="1">
      <alignment vertical="center"/>
    </xf>
    <xf numFmtId="0" fontId="8" fillId="0" borderId="20" xfId="1" applyFont="1" applyFill="1" applyBorder="1" applyAlignment="1" applyProtection="1">
      <alignment vertical="center"/>
    </xf>
    <xf numFmtId="0" fontId="8" fillId="0" borderId="23" xfId="1" applyFont="1" applyFill="1" applyBorder="1" applyAlignment="1">
      <alignment vertical="center"/>
    </xf>
    <xf numFmtId="0" fontId="8" fillId="0" borderId="29" xfId="1" applyFont="1" applyBorder="1" applyAlignment="1">
      <alignment horizontal="center"/>
    </xf>
    <xf numFmtId="0" fontId="8" fillId="0" borderId="67" xfId="1" applyFont="1" applyBorder="1" applyAlignment="1">
      <alignment horizontal="center"/>
    </xf>
    <xf numFmtId="0" fontId="8" fillId="0" borderId="69" xfId="1" applyFont="1" applyFill="1" applyBorder="1" applyAlignment="1">
      <alignment vertical="center"/>
    </xf>
    <xf numFmtId="0" fontId="8" fillId="0" borderId="69" xfId="1" applyFont="1" applyBorder="1" applyAlignment="1">
      <alignment vertical="center"/>
    </xf>
    <xf numFmtId="0" fontId="8" fillId="0" borderId="16" xfId="1" applyFont="1" applyFill="1" applyBorder="1" applyAlignment="1" applyProtection="1">
      <alignment horizontal="left" vertical="top" wrapText="1"/>
      <protection locked="0"/>
    </xf>
    <xf numFmtId="0" fontId="8" fillId="0" borderId="64"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67" xfId="1" applyFont="1" applyBorder="1" applyAlignment="1">
      <alignment vertical="center"/>
    </xf>
    <xf numFmtId="0" fontId="8" fillId="0" borderId="68" xfId="1" applyFont="1" applyBorder="1" applyAlignment="1">
      <alignment vertical="center"/>
    </xf>
    <xf numFmtId="0" fontId="8" fillId="0" borderId="16" xfId="1" applyFont="1" applyFill="1" applyBorder="1" applyAlignment="1" applyProtection="1">
      <alignment vertical="top"/>
      <protection locked="0"/>
    </xf>
    <xf numFmtId="0" fontId="6" fillId="0" borderId="0" xfId="16" applyFont="1" applyAlignment="1">
      <alignment vertical="top"/>
    </xf>
    <xf numFmtId="0" fontId="6" fillId="0" borderId="0" xfId="16" applyFont="1" applyAlignment="1">
      <alignment horizontal="center" vertical="center"/>
    </xf>
    <xf numFmtId="0" fontId="2" fillId="0" borderId="0" xfId="16" applyFont="1" applyAlignment="1">
      <alignment horizontal="center" vertical="center"/>
    </xf>
    <xf numFmtId="0" fontId="101" fillId="0" borderId="44" xfId="16" applyFont="1" applyBorder="1" applyAlignment="1">
      <alignment horizontal="distributed" vertical="center" wrapText="1" indent="2"/>
    </xf>
    <xf numFmtId="0" fontId="101" fillId="0" borderId="44" xfId="16" applyFont="1" applyBorder="1" applyAlignment="1" applyProtection="1">
      <alignment horizontal="center" vertical="center" wrapText="1"/>
      <protection locked="0"/>
    </xf>
    <xf numFmtId="0" fontId="101" fillId="0" borderId="44" xfId="16" applyFont="1" applyBorder="1" applyAlignment="1">
      <alignment horizontal="distributed" vertical="center" wrapText="1" indent="1"/>
    </xf>
    <xf numFmtId="0" fontId="6" fillId="0" borderId="8" xfId="16" applyFont="1" applyBorder="1" applyAlignment="1">
      <alignment horizontal="distributed" vertical="center" indent="2"/>
    </xf>
    <xf numFmtId="0" fontId="6" fillId="0" borderId="40" xfId="16" applyFont="1" applyBorder="1" applyAlignment="1">
      <alignment horizontal="left" vertical="top"/>
    </xf>
    <xf numFmtId="0" fontId="6" fillId="0" borderId="24" xfId="16" applyFont="1" applyBorder="1" applyAlignment="1">
      <alignment horizontal="left" vertical="top"/>
    </xf>
    <xf numFmtId="0" fontId="6" fillId="0" borderId="41" xfId="16" applyFont="1" applyBorder="1" applyAlignment="1">
      <alignment horizontal="left" vertical="top"/>
    </xf>
    <xf numFmtId="0" fontId="6" fillId="0" borderId="0" xfId="16" applyFont="1" applyAlignment="1">
      <alignment horizontal="left" vertical="center"/>
    </xf>
    <xf numFmtId="176" fontId="6" fillId="0" borderId="0" xfId="11" applyNumberFormat="1" applyFont="1" applyBorder="1" applyAlignment="1" applyProtection="1">
      <alignment horizontal="distributed" vertical="center"/>
    </xf>
    <xf numFmtId="0" fontId="19" fillId="0" borderId="0" xfId="0" applyFont="1" applyBorder="1" applyAlignment="1">
      <alignment horizontal="left" vertical="center" shrinkToFit="1"/>
    </xf>
    <xf numFmtId="0" fontId="19" fillId="0" borderId="0" xfId="0" applyFont="1" applyBorder="1" applyAlignment="1">
      <alignment horizontal="left" vertical="center"/>
    </xf>
    <xf numFmtId="0" fontId="6" fillId="0" borderId="124" xfId="11" applyFont="1" applyBorder="1" applyAlignment="1">
      <alignment horizontal="center" vertical="center"/>
    </xf>
    <xf numFmtId="0" fontId="6" fillId="0" borderId="124" xfId="11" applyFont="1" applyBorder="1" applyAlignment="1">
      <alignment horizontal="distributed" vertical="center" wrapText="1" indent="1"/>
    </xf>
    <xf numFmtId="0" fontId="6" fillId="0" borderId="0" xfId="11" applyFont="1">
      <alignment vertical="center"/>
    </xf>
    <xf numFmtId="49" fontId="6" fillId="0" borderId="66" xfId="11" applyNumberFormat="1" applyFont="1" applyBorder="1" applyAlignment="1" applyProtection="1">
      <alignment horizontal="left" vertical="center" wrapText="1"/>
      <protection locked="0"/>
    </xf>
    <xf numFmtId="181" fontId="6" fillId="0" borderId="66" xfId="11" applyNumberFormat="1" applyFont="1" applyBorder="1" applyAlignment="1" applyProtection="1">
      <alignment horizontal="left" vertical="center" wrapText="1"/>
      <protection locked="0"/>
    </xf>
    <xf numFmtId="49" fontId="6" fillId="0" borderId="44" xfId="11" applyNumberFormat="1" applyFont="1" applyBorder="1" applyAlignment="1" applyProtection="1">
      <alignment horizontal="left" vertical="center" wrapText="1"/>
      <protection locked="0"/>
    </xf>
    <xf numFmtId="181" fontId="6" fillId="0" borderId="44" xfId="11" applyNumberFormat="1" applyFont="1" applyBorder="1" applyAlignment="1" applyProtection="1">
      <alignment horizontal="left" vertical="center" wrapText="1"/>
      <protection locked="0"/>
    </xf>
    <xf numFmtId="0" fontId="19" fillId="0" borderId="0" xfId="0" applyFont="1" applyAlignment="1">
      <alignment horizontal="center" vertical="center" shrinkToFit="1"/>
    </xf>
    <xf numFmtId="0" fontId="52" fillId="0" borderId="0" xfId="0" applyFont="1" applyAlignment="1">
      <alignment horizontal="center" vertical="center" shrinkToFit="1"/>
    </xf>
    <xf numFmtId="0" fontId="52" fillId="0" borderId="0" xfId="14" applyFont="1" applyAlignment="1" applyProtection="1">
      <alignment horizontal="center" vertical="center" shrinkToFit="1"/>
      <protection locked="0"/>
    </xf>
    <xf numFmtId="0" fontId="6" fillId="0" borderId="0" xfId="1" applyFont="1" applyFill="1" applyBorder="1" applyAlignment="1" applyProtection="1">
      <alignment horizontal="center" vertical="center"/>
    </xf>
    <xf numFmtId="49" fontId="13" fillId="0" borderId="7" xfId="8" applyNumberFormat="1" applyFont="1" applyBorder="1" applyAlignment="1" applyProtection="1">
      <alignment vertical="center"/>
      <protection locked="0"/>
    </xf>
    <xf numFmtId="176" fontId="19" fillId="0" borderId="0" xfId="0" applyNumberFormat="1" applyFont="1" applyAlignment="1" applyProtection="1">
      <alignment horizontal="distributed" vertical="center"/>
      <protection locked="0"/>
    </xf>
    <xf numFmtId="0" fontId="6" fillId="0" borderId="7" xfId="1" applyFont="1" applyFill="1" applyBorder="1" applyAlignment="1">
      <alignment vertical="center"/>
    </xf>
    <xf numFmtId="49" fontId="8" fillId="0" borderId="0" xfId="8" applyNumberFormat="1" applyFont="1" applyBorder="1" applyAlignment="1" applyProtection="1">
      <alignment vertical="center"/>
    </xf>
    <xf numFmtId="0" fontId="6" fillId="0" borderId="0" xfId="1" applyFont="1" applyFill="1" applyBorder="1" applyAlignment="1" applyProtection="1">
      <alignment horizontal="center" vertical="center" wrapText="1"/>
    </xf>
    <xf numFmtId="0" fontId="19" fillId="0" borderId="0" xfId="0" applyFont="1" applyBorder="1" applyAlignment="1" applyProtection="1">
      <alignment vertical="center"/>
    </xf>
    <xf numFmtId="0" fontId="6" fillId="0" borderId="0" xfId="1" applyFont="1" applyFill="1" applyBorder="1" applyAlignment="1" applyProtection="1">
      <alignment horizontal="center" vertical="center"/>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pplyAlignment="1" applyProtection="1">
      <alignment vertical="center"/>
    </xf>
    <xf numFmtId="0" fontId="22" fillId="0" borderId="0" xfId="0" applyFont="1" applyBorder="1" applyAlignment="1">
      <alignment vertical="top" wrapText="1"/>
    </xf>
    <xf numFmtId="49" fontId="13" fillId="0" borderId="0" xfId="8" applyNumberFormat="1" applyFont="1" applyBorder="1" applyAlignment="1" applyProtection="1">
      <alignment horizontal="distributed" vertical="center"/>
    </xf>
    <xf numFmtId="0" fontId="19" fillId="0" borderId="0" xfId="0" applyFont="1" applyBorder="1" applyAlignment="1">
      <alignment vertical="top" wrapText="1"/>
    </xf>
    <xf numFmtId="49" fontId="13" fillId="0" borderId="22" xfId="8" applyNumberFormat="1" applyFont="1" applyBorder="1" applyAlignment="1" applyProtection="1">
      <alignment horizontal="left" vertical="center"/>
    </xf>
    <xf numFmtId="0" fontId="6" fillId="0" borderId="0" xfId="8" applyFont="1" applyFill="1" applyAlignment="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distributed" vertical="center"/>
      <protection locked="0"/>
    </xf>
    <xf numFmtId="0" fontId="6" fillId="0" borderId="0" xfId="8" applyFont="1" applyFill="1" applyBorder="1" applyAlignment="1">
      <alignment horizontal="center" vertical="center"/>
    </xf>
    <xf numFmtId="0" fontId="6" fillId="0" borderId="0" xfId="8" applyFont="1" applyFill="1" applyAlignment="1">
      <alignment vertical="center"/>
    </xf>
    <xf numFmtId="183" fontId="14" fillId="0" borderId="23" xfId="8" applyNumberFormat="1" applyFont="1" applyBorder="1" applyAlignment="1" applyProtection="1">
      <alignment vertical="center"/>
    </xf>
    <xf numFmtId="183" fontId="14" fillId="0" borderId="20" xfId="8" applyNumberFormat="1" applyFont="1" applyBorder="1" applyAlignment="1" applyProtection="1">
      <alignment vertical="center"/>
    </xf>
    <xf numFmtId="183" fontId="13" fillId="0" borderId="20" xfId="8" applyNumberFormat="1" applyFont="1" applyBorder="1" applyAlignment="1" applyProtection="1">
      <alignment vertical="center"/>
    </xf>
    <xf numFmtId="183" fontId="13" fillId="0" borderId="26" xfId="8" applyNumberFormat="1" applyFont="1" applyBorder="1" applyAlignment="1" applyProtection="1">
      <alignment vertical="center"/>
    </xf>
    <xf numFmtId="49" fontId="13" fillId="0" borderId="40" xfId="8" applyNumberFormat="1" applyFont="1" applyBorder="1" applyAlignment="1" applyProtection="1">
      <alignment vertical="center"/>
    </xf>
    <xf numFmtId="49" fontId="13" fillId="0" borderId="41" xfId="8" applyNumberFormat="1" applyFont="1" applyBorder="1" applyAlignment="1" applyProtection="1">
      <alignment vertical="center"/>
    </xf>
    <xf numFmtId="49" fontId="13" fillId="0" borderId="27" xfId="0" applyNumberFormat="1" applyFont="1" applyBorder="1" applyAlignment="1" applyProtection="1">
      <alignment horizontal="left" vertical="center"/>
      <protection locked="0"/>
    </xf>
    <xf numFmtId="0" fontId="13" fillId="0" borderId="0" xfId="8" applyFont="1" applyFill="1" applyAlignment="1">
      <alignment vertical="center"/>
    </xf>
    <xf numFmtId="0" fontId="13" fillId="0" borderId="0" xfId="8" applyFont="1" applyFill="1" applyAlignment="1" applyProtection="1">
      <alignment vertical="center"/>
    </xf>
    <xf numFmtId="0" fontId="13" fillId="0" borderId="0" xfId="8" applyFont="1" applyFill="1" applyAlignment="1">
      <alignment horizontal="distributed" vertical="center"/>
    </xf>
    <xf numFmtId="0" fontId="10" fillId="0" borderId="0" xfId="0" applyFont="1" applyAlignment="1">
      <alignment horizontal="distributed" vertical="center"/>
    </xf>
    <xf numFmtId="0" fontId="13" fillId="0" borderId="0" xfId="8" applyFont="1" applyFill="1" applyAlignment="1">
      <alignment horizontal="left" vertical="center"/>
    </xf>
    <xf numFmtId="0" fontId="13" fillId="0" borderId="0" xfId="8" applyFont="1" applyFill="1" applyAlignment="1" applyProtection="1">
      <alignment vertical="center" wrapText="1"/>
    </xf>
    <xf numFmtId="0" fontId="21" fillId="0" borderId="0" xfId="0" applyFont="1" applyAlignment="1" applyProtection="1">
      <alignment vertical="center"/>
    </xf>
    <xf numFmtId="0" fontId="19" fillId="0" borderId="39" xfId="0" applyFont="1" applyBorder="1" applyAlignment="1" applyProtection="1">
      <alignment horizontal="distributed" vertical="center"/>
      <protection locked="0"/>
    </xf>
    <xf numFmtId="0" fontId="6" fillId="0" borderId="30" xfId="8" applyFont="1" applyFill="1" applyBorder="1" applyAlignment="1">
      <alignment vertical="center"/>
    </xf>
    <xf numFmtId="0" fontId="6" fillId="0" borderId="70" xfId="8" applyFont="1" applyFill="1" applyBorder="1" applyAlignment="1">
      <alignment vertical="center"/>
    </xf>
    <xf numFmtId="0" fontId="19" fillId="0" borderId="0" xfId="0" applyFont="1" applyAlignment="1">
      <alignment vertical="center"/>
    </xf>
    <xf numFmtId="0" fontId="19" fillId="0" borderId="0" xfId="0" applyFont="1" applyAlignment="1" applyProtection="1">
      <alignment vertical="center"/>
    </xf>
    <xf numFmtId="0" fontId="17" fillId="0" borderId="0" xfId="0" applyFont="1" applyAlignment="1">
      <alignment vertical="center"/>
    </xf>
    <xf numFmtId="0" fontId="19" fillId="0" borderId="0" xfId="0" applyFont="1" applyAlignment="1" applyProtection="1">
      <alignment vertical="top"/>
    </xf>
    <xf numFmtId="0" fontId="19" fillId="0" borderId="0" xfId="0" applyFont="1" applyAlignment="1" applyProtection="1">
      <alignment horizontal="distributed" vertical="center"/>
    </xf>
    <xf numFmtId="0" fontId="35" fillId="0" borderId="0" xfId="0" applyFont="1" applyAlignment="1" applyProtection="1">
      <alignment horizontal="center" vertical="center"/>
    </xf>
    <xf numFmtId="0" fontId="19" fillId="0" borderId="0" xfId="0" applyFont="1" applyAlignment="1" applyProtection="1">
      <alignment horizontal="center" vertical="center"/>
    </xf>
    <xf numFmtId="0" fontId="8" fillId="0" borderId="0" xfId="8" applyFont="1" applyFill="1" applyAlignment="1">
      <alignment horizontal="distributed" vertical="center"/>
    </xf>
    <xf numFmtId="0" fontId="26" fillId="0" borderId="0" xfId="0" applyFont="1" applyAlignment="1">
      <alignment horizontal="distributed" vertical="center"/>
    </xf>
    <xf numFmtId="176" fontId="6" fillId="0" borderId="0" xfId="8" applyNumberFormat="1" applyFont="1" applyFill="1" applyAlignment="1" applyProtection="1">
      <alignment horizontal="distributed" vertical="center" shrinkToFit="1"/>
      <protection locked="0"/>
    </xf>
    <xf numFmtId="0" fontId="19" fillId="0" borderId="0" xfId="0" applyFont="1" applyAlignment="1" applyProtection="1">
      <alignment horizontal="distributed" vertical="top"/>
    </xf>
    <xf numFmtId="0" fontId="19" fillId="0" borderId="0" xfId="0" applyFont="1" applyAlignment="1" applyProtection="1">
      <alignment horizontal="left" vertical="center"/>
    </xf>
    <xf numFmtId="0" fontId="6" fillId="0" borderId="0" xfId="8" applyFont="1" applyFill="1" applyAlignment="1" applyProtection="1">
      <alignment vertical="center"/>
    </xf>
    <xf numFmtId="176" fontId="19" fillId="0" borderId="0" xfId="0" applyNumberFormat="1" applyFont="1" applyAlignment="1" applyProtection="1">
      <alignment horizontal="distributed" vertical="center"/>
      <protection locked="0"/>
    </xf>
    <xf numFmtId="0" fontId="19" fillId="0" borderId="7" xfId="0" applyFont="1" applyBorder="1" applyAlignment="1">
      <alignment horizontal="center" vertical="center"/>
    </xf>
    <xf numFmtId="0" fontId="0" fillId="0" borderId="0" xfId="0" applyAlignment="1">
      <alignment vertical="top"/>
    </xf>
    <xf numFmtId="0" fontId="6" fillId="0" borderId="0" xfId="8" applyFont="1" applyFill="1" applyAlignment="1">
      <alignment horizontal="left" vertical="center"/>
    </xf>
    <xf numFmtId="0" fontId="6" fillId="0" borderId="0" xfId="8" applyFont="1" applyFill="1" applyAlignment="1">
      <alignment vertical="center"/>
    </xf>
    <xf numFmtId="176" fontId="6" fillId="0" borderId="0" xfId="8" applyNumberFormat="1" applyFont="1" applyFill="1" applyAlignment="1" applyProtection="1">
      <alignment horizontal="distributed" vertical="center"/>
      <protection locked="0"/>
    </xf>
    <xf numFmtId="0" fontId="19" fillId="0" borderId="0" xfId="0" applyFont="1" applyAlignment="1" applyProtection="1">
      <alignment horizontal="center" vertical="center"/>
      <protection locked="0"/>
    </xf>
    <xf numFmtId="0" fontId="8" fillId="0" borderId="0" xfId="8" applyFont="1" applyFill="1" applyAlignment="1" applyProtection="1">
      <alignment vertical="center"/>
    </xf>
    <xf numFmtId="0" fontId="8" fillId="0" borderId="0" xfId="8" applyFont="1" applyFill="1" applyAlignment="1">
      <alignment horizontal="left" vertical="center"/>
    </xf>
    <xf numFmtId="0" fontId="8" fillId="0" borderId="0" xfId="8" applyFont="1" applyFill="1" applyAlignment="1" applyProtection="1">
      <alignment vertical="center" wrapText="1"/>
    </xf>
    <xf numFmtId="0" fontId="8" fillId="0" borderId="0" xfId="8" applyFont="1" applyFill="1" applyAlignment="1">
      <alignment vertical="center"/>
    </xf>
    <xf numFmtId="49" fontId="19" fillId="0" borderId="27" xfId="0" applyNumberFormat="1" applyFont="1" applyBorder="1" applyAlignment="1" applyProtection="1">
      <alignment horizontal="center" vertical="center"/>
      <protection locked="0"/>
    </xf>
    <xf numFmtId="0" fontId="76" fillId="0" borderId="0" xfId="0" applyFont="1" applyAlignment="1">
      <alignment vertical="center" wrapText="1"/>
    </xf>
    <xf numFmtId="0" fontId="76" fillId="0" borderId="0" xfId="0" applyFont="1" applyAlignment="1">
      <alignment vertical="center"/>
    </xf>
    <xf numFmtId="0" fontId="56"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horizontal="center" vertical="center"/>
    </xf>
    <xf numFmtId="0" fontId="19" fillId="0" borderId="0" xfId="0" applyFont="1" applyAlignment="1">
      <alignment vertical="center"/>
    </xf>
    <xf numFmtId="0" fontId="68" fillId="0" borderId="0" xfId="0" applyFont="1" applyAlignment="1">
      <alignment vertical="center" wrapText="1"/>
    </xf>
    <xf numFmtId="0" fontId="0" fillId="0" borderId="0" xfId="0" applyAlignment="1">
      <alignment vertical="center" wrapText="1"/>
    </xf>
    <xf numFmtId="0" fontId="2" fillId="0" borderId="22" xfId="1" applyFont="1" applyFill="1"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43" xfId="0" applyBorder="1" applyAlignment="1">
      <alignment vertical="center"/>
    </xf>
    <xf numFmtId="0" fontId="19" fillId="0" borderId="24" xfId="0" applyFont="1" applyBorder="1" applyAlignment="1">
      <alignment vertical="center"/>
    </xf>
    <xf numFmtId="0" fontId="0" fillId="0" borderId="24" xfId="0" applyBorder="1" applyAlignment="1">
      <alignment vertical="center"/>
    </xf>
    <xf numFmtId="0" fontId="0" fillId="0" borderId="41" xfId="0" applyBorder="1" applyAlignment="1">
      <alignment vertical="center"/>
    </xf>
    <xf numFmtId="0" fontId="19" fillId="0" borderId="40" xfId="0" applyFont="1" applyBorder="1" applyAlignment="1" applyProtection="1">
      <alignment vertical="center"/>
    </xf>
    <xf numFmtId="0" fontId="19" fillId="0" borderId="23" xfId="0" applyFont="1" applyBorder="1" applyAlignment="1">
      <alignment vertical="center"/>
    </xf>
    <xf numFmtId="0" fontId="19" fillId="0" borderId="39" xfId="0" applyFont="1" applyBorder="1" applyAlignment="1">
      <alignment vertical="center"/>
    </xf>
    <xf numFmtId="0" fontId="19" fillId="0" borderId="20" xfId="0" applyFont="1" applyBorder="1" applyAlignment="1">
      <alignment vertical="center"/>
    </xf>
    <xf numFmtId="0" fontId="19" fillId="0" borderId="69" xfId="0" applyFont="1" applyBorder="1" applyAlignment="1">
      <alignment vertical="center"/>
    </xf>
    <xf numFmtId="0" fontId="19" fillId="0" borderId="17" xfId="0" applyFont="1" applyBorder="1" applyAlignment="1">
      <alignment vertical="center"/>
    </xf>
    <xf numFmtId="0" fontId="19" fillId="0" borderId="16" xfId="0" applyFont="1" applyBorder="1" applyAlignment="1">
      <alignment vertical="center"/>
    </xf>
    <xf numFmtId="0" fontId="19" fillId="0" borderId="34" xfId="0" applyFont="1" applyBorder="1" applyAlignment="1" applyProtection="1">
      <alignment vertical="center"/>
    </xf>
    <xf numFmtId="0" fontId="19" fillId="0" borderId="24" xfId="0" applyFont="1" applyBorder="1" applyAlignment="1" applyProtection="1">
      <alignment vertical="center"/>
    </xf>
    <xf numFmtId="0" fontId="19" fillId="0" borderId="41" xfId="0" applyFont="1" applyBorder="1" applyAlignment="1" applyProtection="1">
      <alignment vertical="center"/>
    </xf>
    <xf numFmtId="0" fontId="19" fillId="0" borderId="22" xfId="0" applyFont="1" applyBorder="1" applyAlignment="1" applyProtection="1">
      <alignment vertical="center"/>
    </xf>
    <xf numFmtId="0" fontId="19" fillId="0" borderId="0" xfId="0" applyFont="1" applyBorder="1" applyAlignment="1" applyProtection="1">
      <alignment vertical="center"/>
    </xf>
    <xf numFmtId="0" fontId="19" fillId="0" borderId="42" xfId="0" applyFont="1" applyBorder="1" applyAlignment="1" applyProtection="1">
      <alignment vertical="center"/>
    </xf>
    <xf numFmtId="0" fontId="19" fillId="0" borderId="19" xfId="0" applyFont="1" applyBorder="1" applyAlignment="1" applyProtection="1">
      <alignment vertical="center"/>
    </xf>
    <xf numFmtId="0" fontId="19" fillId="0" borderId="17" xfId="0" applyFont="1" applyBorder="1" applyAlignment="1" applyProtection="1">
      <alignment vertical="center"/>
    </xf>
    <xf numFmtId="0" fontId="19" fillId="0" borderId="43" xfId="0" applyFont="1" applyBorder="1" applyAlignment="1" applyProtection="1">
      <alignment vertical="center"/>
    </xf>
    <xf numFmtId="0" fontId="19" fillId="0" borderId="23" xfId="0" applyFont="1" applyBorder="1" applyAlignment="1" applyProtection="1">
      <alignment vertical="center"/>
    </xf>
    <xf numFmtId="0" fontId="19" fillId="0" borderId="39" xfId="0" applyFont="1" applyBorder="1" applyAlignment="1" applyProtection="1">
      <alignment vertical="center"/>
    </xf>
    <xf numFmtId="0" fontId="19" fillId="0" borderId="0" xfId="0" applyFont="1" applyAlignment="1" applyProtection="1">
      <alignment vertical="center"/>
    </xf>
    <xf numFmtId="0" fontId="19" fillId="0" borderId="20" xfId="0" applyFont="1" applyBorder="1" applyAlignment="1" applyProtection="1">
      <alignment vertical="center"/>
    </xf>
    <xf numFmtId="0" fontId="19" fillId="0" borderId="69" xfId="0" applyFont="1" applyBorder="1" applyAlignment="1" applyProtection="1">
      <alignment vertical="center"/>
    </xf>
    <xf numFmtId="0" fontId="19" fillId="0" borderId="16" xfId="0" applyFont="1" applyBorder="1" applyAlignment="1" applyProtection="1">
      <alignment vertical="center"/>
    </xf>
    <xf numFmtId="0" fontId="16" fillId="0" borderId="32" xfId="1" applyFont="1" applyFill="1" applyBorder="1" applyAlignment="1" applyProtection="1">
      <alignment horizontal="center" vertical="center" shrinkToFit="1"/>
    </xf>
    <xf numFmtId="0" fontId="24" fillId="0" borderId="30" xfId="0" applyFont="1" applyBorder="1" applyAlignment="1">
      <alignment vertical="center" shrinkToFit="1"/>
    </xf>
    <xf numFmtId="0" fontId="24" fillId="0" borderId="70" xfId="0" applyFont="1" applyBorder="1" applyAlignment="1">
      <alignment vertical="center" shrinkToFit="1"/>
    </xf>
    <xf numFmtId="0" fontId="24" fillId="0" borderId="35" xfId="0" applyFont="1" applyBorder="1" applyAlignment="1">
      <alignment vertical="center" shrinkToFit="1"/>
    </xf>
    <xf numFmtId="0" fontId="24" fillId="0" borderId="27" xfId="0" applyFont="1" applyBorder="1" applyAlignment="1">
      <alignment vertical="center" shrinkToFit="1"/>
    </xf>
    <xf numFmtId="0" fontId="24" fillId="0" borderId="36" xfId="0" applyFont="1" applyBorder="1" applyAlignment="1">
      <alignment vertical="center" shrinkToFit="1"/>
    </xf>
    <xf numFmtId="0" fontId="40" fillId="0" borderId="30" xfId="0" applyFont="1" applyBorder="1" applyAlignment="1">
      <alignment horizontal="distributed" vertical="center"/>
    </xf>
    <xf numFmtId="0" fontId="24" fillId="0" borderId="30" xfId="0" applyFont="1" applyBorder="1" applyAlignment="1">
      <alignment horizontal="distributed" vertical="center"/>
    </xf>
    <xf numFmtId="0" fontId="24" fillId="0" borderId="27" xfId="0" applyFont="1" applyBorder="1" applyAlignment="1">
      <alignment horizontal="distributed" vertical="center"/>
    </xf>
    <xf numFmtId="0" fontId="40" fillId="0" borderId="30" xfId="0" applyFont="1" applyBorder="1" applyAlignment="1" applyProtection="1">
      <alignment horizontal="distributed" vertical="center"/>
    </xf>
    <xf numFmtId="0" fontId="40" fillId="0" borderId="30" xfId="0" applyFont="1" applyBorder="1" applyAlignment="1">
      <alignment vertical="center"/>
    </xf>
    <xf numFmtId="0" fontId="40" fillId="0" borderId="27" xfId="0" applyFont="1" applyBorder="1" applyAlignment="1">
      <alignment vertical="center"/>
    </xf>
    <xf numFmtId="0" fontId="40" fillId="0" borderId="65" xfId="0" applyFont="1" applyBorder="1" applyAlignment="1" applyProtection="1">
      <alignment horizontal="distributed" vertical="center"/>
    </xf>
    <xf numFmtId="0" fontId="40" fillId="0" borderId="66" xfId="0" applyFont="1" applyBorder="1" applyAlignment="1" applyProtection="1">
      <alignment horizontal="distributed" vertical="center"/>
    </xf>
    <xf numFmtId="0" fontId="40" fillId="0" borderId="61" xfId="0" applyFont="1" applyBorder="1" applyAlignment="1" applyProtection="1">
      <alignment horizontal="distributed" vertical="center"/>
    </xf>
    <xf numFmtId="0" fontId="40" fillId="0" borderId="62" xfId="0" applyFont="1" applyBorder="1" applyAlignment="1" applyProtection="1">
      <alignment horizontal="distributed" vertical="center"/>
    </xf>
    <xf numFmtId="0" fontId="57" fillId="0" borderId="38" xfId="0" applyFont="1" applyBorder="1" applyAlignment="1" applyProtection="1">
      <alignment horizontal="distributed" vertical="center" wrapText="1"/>
    </xf>
    <xf numFmtId="0" fontId="57" fillId="0" borderId="30" xfId="0" applyFont="1" applyBorder="1" applyAlignment="1" applyProtection="1">
      <alignment horizontal="distributed" vertical="center" wrapText="1"/>
    </xf>
    <xf numFmtId="0" fontId="57" fillId="0" borderId="33" xfId="0" applyFont="1" applyBorder="1" applyAlignment="1" applyProtection="1">
      <alignment horizontal="distributed" vertical="center" wrapText="1"/>
    </xf>
    <xf numFmtId="0" fontId="57" fillId="0" borderId="37" xfId="0" applyFont="1" applyBorder="1" applyAlignment="1" applyProtection="1">
      <alignment horizontal="distributed" vertical="center" wrapText="1"/>
    </xf>
    <xf numFmtId="0" fontId="57" fillId="0" borderId="27" xfId="0" applyFont="1" applyBorder="1" applyAlignment="1" applyProtection="1">
      <alignment horizontal="distributed" vertical="center" wrapText="1"/>
    </xf>
    <xf numFmtId="0" fontId="57" fillId="0" borderId="26" xfId="0" applyFont="1" applyBorder="1" applyAlignment="1" applyProtection="1">
      <alignment horizontal="distributed" vertical="center" wrapText="1"/>
    </xf>
    <xf numFmtId="0" fontId="6" fillId="0" borderId="17" xfId="1" applyFont="1" applyFill="1" applyBorder="1" applyAlignment="1" applyProtection="1">
      <alignment horizontal="right" vertical="center"/>
    </xf>
    <xf numFmtId="176" fontId="19" fillId="0" borderId="110" xfId="0" applyNumberFormat="1" applyFont="1" applyBorder="1" applyAlignment="1" applyProtection="1">
      <alignment horizontal="distributed" vertical="center"/>
      <protection locked="0"/>
    </xf>
    <xf numFmtId="0" fontId="6" fillId="0" borderId="2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9" fillId="0" borderId="24" xfId="0" applyFont="1" applyBorder="1" applyAlignment="1" applyProtection="1">
      <alignment horizontal="distributed" vertical="center"/>
    </xf>
    <xf numFmtId="0" fontId="19" fillId="0" borderId="0" xfId="0" applyFont="1" applyBorder="1" applyAlignment="1" applyProtection="1">
      <alignment horizontal="distributed" vertical="center"/>
    </xf>
    <xf numFmtId="0" fontId="6" fillId="0" borderId="24"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46" xfId="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19" fillId="0" borderId="0" xfId="0" applyFont="1" applyBorder="1" applyAlignment="1">
      <alignment horizontal="distributed" vertical="center"/>
    </xf>
    <xf numFmtId="0" fontId="6" fillId="0" borderId="103" xfId="1" applyFont="1" applyFill="1"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6" fillId="0" borderId="32" xfId="1" applyFont="1" applyFill="1" applyBorder="1" applyAlignment="1">
      <alignment horizontal="center" vertical="center" textRotation="255"/>
    </xf>
    <xf numFmtId="0" fontId="19" fillId="0" borderId="30" xfId="0" applyFont="1" applyBorder="1" applyAlignment="1">
      <alignment vertical="center" textRotation="255"/>
    </xf>
    <xf numFmtId="0" fontId="19" fillId="0" borderId="22" xfId="0" applyFont="1" applyBorder="1" applyAlignment="1">
      <alignment vertical="center" textRotation="255"/>
    </xf>
    <xf numFmtId="0" fontId="19" fillId="0" borderId="0" xfId="0" applyFont="1" applyBorder="1" applyAlignment="1">
      <alignment vertical="center" textRotation="255"/>
    </xf>
    <xf numFmtId="0" fontId="19" fillId="0" borderId="19" xfId="0" applyFont="1" applyBorder="1" applyAlignment="1">
      <alignment vertical="center" textRotation="255"/>
    </xf>
    <xf numFmtId="0" fontId="19" fillId="0" borderId="17" xfId="0" applyFont="1" applyBorder="1" applyAlignment="1">
      <alignment vertical="center" textRotation="255"/>
    </xf>
    <xf numFmtId="0" fontId="6" fillId="0" borderId="38" xfId="1" applyFont="1" applyFill="1" applyBorder="1" applyAlignment="1">
      <alignment horizontal="center" vertical="center" textRotation="255"/>
    </xf>
    <xf numFmtId="0" fontId="19" fillId="0" borderId="70" xfId="0" applyFont="1" applyBorder="1" applyAlignment="1">
      <alignment vertical="center" textRotation="255"/>
    </xf>
    <xf numFmtId="0" fontId="19" fillId="0" borderId="39" xfId="0" applyFont="1" applyBorder="1" applyAlignment="1">
      <alignment vertical="center" textRotation="255"/>
    </xf>
    <xf numFmtId="0" fontId="19" fillId="0" borderId="42" xfId="0" applyFont="1" applyBorder="1" applyAlignment="1">
      <alignment vertical="center" textRotation="255"/>
    </xf>
    <xf numFmtId="0" fontId="6" fillId="0" borderId="30" xfId="1" applyFont="1" applyFill="1" applyBorder="1" applyAlignment="1" applyProtection="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19" fillId="0" borderId="30" xfId="0" applyFont="1" applyBorder="1" applyAlignment="1" applyProtection="1">
      <alignment horizontal="distributed" vertical="center"/>
    </xf>
    <xf numFmtId="0" fontId="6" fillId="0" borderId="27" xfId="1" applyFont="1" applyFill="1" applyBorder="1" applyAlignment="1">
      <alignment horizontal="right" vertical="center"/>
    </xf>
    <xf numFmtId="0" fontId="0" fillId="0" borderId="27" xfId="0" applyBorder="1" applyAlignment="1">
      <alignment vertical="center"/>
    </xf>
    <xf numFmtId="176" fontId="19" fillId="0" borderId="127" xfId="0" applyNumberFormat="1" applyFont="1" applyBorder="1" applyAlignment="1" applyProtection="1">
      <alignment horizontal="distributed" vertical="center"/>
      <protection locked="0"/>
    </xf>
    <xf numFmtId="0" fontId="6" fillId="0" borderId="40" xfId="1" applyFont="1" applyFill="1" applyBorder="1" applyAlignment="1">
      <alignment horizontal="center" vertical="center" textRotation="255"/>
    </xf>
    <xf numFmtId="0" fontId="19" fillId="0" borderId="41" xfId="0" applyFont="1" applyBorder="1" applyAlignment="1">
      <alignment vertical="center" textRotation="255"/>
    </xf>
    <xf numFmtId="0" fontId="19" fillId="0" borderId="69" xfId="0" applyFont="1" applyBorder="1" applyAlignment="1">
      <alignment vertical="center" textRotation="255"/>
    </xf>
    <xf numFmtId="0" fontId="19" fillId="0" borderId="43" xfId="0" applyFont="1" applyBorder="1" applyAlignment="1">
      <alignment vertical="center" textRotation="255"/>
    </xf>
    <xf numFmtId="0" fontId="6" fillId="0" borderId="30" xfId="1" applyFont="1" applyFill="1" applyBorder="1" applyAlignment="1" applyProtection="1">
      <alignment horizontal="distributed" vertical="center"/>
    </xf>
    <xf numFmtId="0" fontId="6" fillId="0" borderId="30" xfId="1" applyFont="1" applyFill="1" applyBorder="1" applyAlignment="1" applyProtection="1">
      <alignment vertical="center"/>
    </xf>
    <xf numFmtId="0" fontId="19" fillId="0" borderId="30" xfId="0" applyFont="1" applyBorder="1" applyAlignment="1">
      <alignment vertical="center"/>
    </xf>
    <xf numFmtId="0" fontId="19" fillId="0" borderId="0" xfId="0" applyFont="1" applyBorder="1" applyAlignment="1">
      <alignment vertical="center"/>
    </xf>
    <xf numFmtId="0" fontId="6" fillId="0" borderId="0" xfId="1" applyFont="1" applyFill="1" applyBorder="1" applyAlignment="1" applyProtection="1">
      <alignment vertical="top" wrapText="1"/>
      <protection locked="0"/>
    </xf>
    <xf numFmtId="0" fontId="0" fillId="0" borderId="0" xfId="0" applyAlignment="1" applyProtection="1">
      <alignment vertical="top" wrapText="1"/>
      <protection locked="0"/>
    </xf>
    <xf numFmtId="0" fontId="6" fillId="0" borderId="17" xfId="1" applyFont="1" applyFill="1" applyBorder="1" applyAlignment="1">
      <alignment horizontal="right" vertical="center"/>
    </xf>
    <xf numFmtId="0" fontId="6" fillId="0" borderId="17" xfId="1" applyFont="1" applyFill="1" applyBorder="1" applyAlignment="1" applyProtection="1">
      <alignment horizontal="right" vertical="center"/>
      <protection locked="0"/>
    </xf>
    <xf numFmtId="0" fontId="19" fillId="0" borderId="17" xfId="0" applyFont="1" applyBorder="1" applyAlignment="1" applyProtection="1">
      <alignment horizontal="right" vertical="center"/>
      <protection locked="0"/>
    </xf>
    <xf numFmtId="0" fontId="6" fillId="0" borderId="17" xfId="1" applyFont="1" applyFill="1" applyBorder="1" applyAlignment="1" applyProtection="1">
      <alignment horizontal="left" vertical="center"/>
      <protection locked="0"/>
    </xf>
    <xf numFmtId="0" fontId="19" fillId="0" borderId="17" xfId="0" applyFont="1" applyBorder="1" applyAlignment="1" applyProtection="1">
      <alignment vertical="center"/>
      <protection locked="0"/>
    </xf>
    <xf numFmtId="0" fontId="19" fillId="0" borderId="37" xfId="0" applyFont="1" applyBorder="1" applyAlignment="1" applyProtection="1">
      <alignment horizontal="distributed" vertical="center"/>
    </xf>
    <xf numFmtId="0" fontId="0" fillId="0" borderId="36" xfId="0" applyBorder="1" applyAlignment="1">
      <alignment vertical="center"/>
    </xf>
    <xf numFmtId="0" fontId="0" fillId="0" borderId="0" xfId="0" applyAlignment="1" applyProtection="1">
      <alignment horizontal="distributed" vertical="center"/>
    </xf>
    <xf numFmtId="0" fontId="0" fillId="0" borderId="0" xfId="0" applyAlignment="1">
      <alignment vertical="center"/>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176" fontId="19" fillId="0" borderId="7" xfId="0" applyNumberFormat="1" applyFont="1" applyBorder="1" applyAlignment="1" applyProtection="1">
      <alignment horizontal="center" vertical="center"/>
      <protection locked="0"/>
    </xf>
    <xf numFmtId="0" fontId="6" fillId="0" borderId="34" xfId="1" applyFont="1" applyFill="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22" xfId="0" applyFont="1" applyBorder="1" applyAlignment="1" applyProtection="1">
      <alignment horizontal="distributed" vertical="center"/>
    </xf>
    <xf numFmtId="0" fontId="19" fillId="0" borderId="42"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98" fillId="0" borderId="0" xfId="1" applyFont="1" applyFill="1" applyAlignment="1" applyProtection="1">
      <alignment vertical="center" wrapText="1"/>
    </xf>
    <xf numFmtId="0" fontId="17" fillId="0" borderId="0" xfId="0" applyFont="1" applyAlignment="1">
      <alignment vertical="center" wrapText="1"/>
    </xf>
    <xf numFmtId="0" fontId="17" fillId="0" borderId="0" xfId="0" applyFont="1" applyAlignment="1">
      <alignment vertical="center"/>
    </xf>
    <xf numFmtId="0" fontId="56" fillId="0" borderId="17" xfId="0" applyFont="1" applyBorder="1" applyAlignment="1">
      <alignment horizontal="distributed" vertical="center"/>
    </xf>
    <xf numFmtId="0" fontId="19" fillId="0" borderId="17" xfId="0" applyFont="1" applyBorder="1" applyAlignment="1">
      <alignment horizontal="distributed" vertical="center"/>
    </xf>
    <xf numFmtId="0" fontId="6" fillId="0" borderId="15" xfId="1" applyFont="1" applyFill="1" applyBorder="1" applyAlignment="1">
      <alignment horizontal="distributed" vertical="center"/>
    </xf>
    <xf numFmtId="0" fontId="19" fillId="0" borderId="12" xfId="0" applyFont="1" applyBorder="1" applyAlignment="1">
      <alignment horizontal="distributed" vertical="center"/>
    </xf>
    <xf numFmtId="0" fontId="19" fillId="0" borderId="14" xfId="0" applyFont="1" applyBorder="1" applyAlignment="1">
      <alignment horizontal="distributed" vertical="center"/>
    </xf>
    <xf numFmtId="0" fontId="6" fillId="0" borderId="13" xfId="1" applyFont="1" applyFill="1" applyBorder="1" applyAlignment="1">
      <alignment horizontal="left" vertical="center" indent="1" shrinkToFit="1"/>
    </xf>
    <xf numFmtId="0" fontId="19" fillId="0" borderId="12" xfId="0" applyFont="1" applyBorder="1" applyAlignment="1">
      <alignment horizontal="left" vertical="center" indent="1" shrinkToFit="1"/>
    </xf>
    <xf numFmtId="0" fontId="0" fillId="0" borderId="12" xfId="0" applyBorder="1" applyAlignment="1">
      <alignment horizontal="left" vertical="center" indent="1" shrinkToFit="1"/>
    </xf>
    <xf numFmtId="0" fontId="0" fillId="0" borderId="11" xfId="0" applyBorder="1" applyAlignment="1">
      <alignment horizontal="left" vertical="center" indent="1" shrinkToFit="1"/>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8" fillId="0" borderId="10" xfId="1" applyFont="1" applyFill="1" applyBorder="1" applyAlignment="1">
      <alignment horizontal="distributed" vertical="center"/>
    </xf>
    <xf numFmtId="0" fontId="26" fillId="0" borderId="7" xfId="0" applyFont="1" applyBorder="1" applyAlignment="1">
      <alignment horizontal="distributed" vertical="center"/>
    </xf>
    <xf numFmtId="0" fontId="26" fillId="0" borderId="9" xfId="0" applyFont="1" applyBorder="1" applyAlignment="1">
      <alignment horizontal="distributed" vertical="center"/>
    </xf>
    <xf numFmtId="0" fontId="6" fillId="0" borderId="8" xfId="1" applyFont="1" applyFill="1" applyBorder="1" applyAlignment="1">
      <alignment horizontal="left" vertical="center" indent="1" shrinkToFit="1"/>
    </xf>
    <xf numFmtId="0" fontId="0" fillId="0" borderId="7" xfId="0" applyBorder="1" applyAlignment="1">
      <alignment horizontal="left" vertical="center" indent="1" shrinkToFit="1"/>
    </xf>
    <xf numFmtId="0" fontId="19" fillId="0" borderId="8" xfId="0" applyFont="1"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6" fillId="0" borderId="37" xfId="1" applyFont="1" applyFill="1" applyBorder="1" applyAlignment="1">
      <alignment horizontal="center" vertical="center" wrapText="1"/>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65" fillId="0" borderId="0" xfId="1" applyFont="1" applyFill="1" applyAlignment="1">
      <alignment horizontal="left" vertical="center" wrapText="1"/>
    </xf>
    <xf numFmtId="0" fontId="62" fillId="0" borderId="0" xfId="0" applyFont="1" applyAlignment="1">
      <alignment horizontal="left" vertical="center"/>
    </xf>
    <xf numFmtId="0" fontId="19" fillId="0" borderId="8" xfId="0" applyFont="1" applyBorder="1" applyAlignment="1">
      <alignment horizontal="distributed" vertical="center"/>
    </xf>
    <xf numFmtId="0" fontId="19" fillId="0" borderId="7" xfId="0" applyFont="1" applyBorder="1" applyAlignment="1">
      <alignment horizontal="distributed" vertical="center"/>
    </xf>
    <xf numFmtId="0" fontId="19" fillId="0" borderId="9" xfId="0" applyFont="1" applyBorder="1" applyAlignment="1">
      <alignment horizontal="distributed" vertical="center"/>
    </xf>
    <xf numFmtId="0" fontId="6" fillId="0" borderId="35" xfId="1" applyFont="1" applyFill="1" applyBorder="1" applyAlignment="1" applyProtection="1">
      <alignment horizontal="distributed" vertical="center"/>
    </xf>
    <xf numFmtId="0" fontId="19" fillId="0" borderId="7" xfId="0" applyFont="1" applyBorder="1" applyAlignment="1" applyProtection="1">
      <alignment horizontal="distributed" vertical="center"/>
      <protection locked="0"/>
    </xf>
    <xf numFmtId="0" fontId="19" fillId="0" borderId="22" xfId="0" applyFont="1" applyBorder="1" applyAlignment="1">
      <alignment vertical="center"/>
    </xf>
    <xf numFmtId="0" fontId="19" fillId="0" borderId="19" xfId="0" applyFont="1" applyBorder="1" applyAlignment="1">
      <alignment vertical="center"/>
    </xf>
    <xf numFmtId="0" fontId="40" fillId="0" borderId="34" xfId="0" applyFont="1" applyBorder="1" applyAlignment="1" applyProtection="1">
      <alignment vertical="center"/>
    </xf>
    <xf numFmtId="0" fontId="40" fillId="0" borderId="24" xfId="0" applyFont="1" applyBorder="1" applyAlignment="1">
      <alignment vertical="center"/>
    </xf>
    <xf numFmtId="0" fontId="40" fillId="0" borderId="23" xfId="0" applyFont="1" applyBorder="1" applyAlignment="1">
      <alignment vertical="center"/>
    </xf>
    <xf numFmtId="0" fontId="40" fillId="0" borderId="22" xfId="0" applyFont="1" applyBorder="1" applyAlignment="1">
      <alignment vertical="center"/>
    </xf>
    <xf numFmtId="0" fontId="40" fillId="0" borderId="0" xfId="0" applyFont="1" applyAlignment="1">
      <alignment vertical="center"/>
    </xf>
    <xf numFmtId="0" fontId="40" fillId="0" borderId="20" xfId="0" applyFont="1" applyBorder="1" applyAlignment="1">
      <alignment vertical="center"/>
    </xf>
    <xf numFmtId="0" fontId="40" fillId="0" borderId="19" xfId="0" applyFont="1" applyBorder="1" applyAlignment="1">
      <alignment vertical="center"/>
    </xf>
    <xf numFmtId="0" fontId="40" fillId="0" borderId="17" xfId="0" applyFont="1" applyBorder="1" applyAlignment="1">
      <alignment vertical="center"/>
    </xf>
    <xf numFmtId="0" fontId="40" fillId="0" borderId="16" xfId="0" applyFont="1" applyBorder="1" applyAlignment="1">
      <alignment vertical="center"/>
    </xf>
    <xf numFmtId="0" fontId="40" fillId="0" borderId="30" xfId="0" applyFont="1" applyBorder="1" applyAlignment="1" applyProtection="1">
      <alignment horizontal="distributed" vertical="center" wrapText="1"/>
    </xf>
    <xf numFmtId="0" fontId="40" fillId="0" borderId="30" xfId="0" applyFont="1" applyBorder="1" applyAlignment="1">
      <alignment horizontal="distributed" vertical="center" wrapText="1"/>
    </xf>
    <xf numFmtId="0" fontId="40" fillId="0" borderId="27" xfId="0" applyFont="1" applyBorder="1" applyAlignment="1">
      <alignment horizontal="distributed" vertical="center" wrapText="1"/>
    </xf>
    <xf numFmtId="0" fontId="40" fillId="0" borderId="27" xfId="0" applyFont="1" applyBorder="1" applyAlignment="1">
      <alignment horizontal="distributed" vertical="center"/>
    </xf>
    <xf numFmtId="0" fontId="0" fillId="0" borderId="126" xfId="0" applyBorder="1" applyAlignment="1" applyProtection="1">
      <alignment horizontal="left" vertical="center"/>
      <protection locked="0"/>
    </xf>
    <xf numFmtId="0" fontId="6" fillId="0" borderId="24" xfId="1" applyFont="1" applyFill="1" applyBorder="1" applyAlignment="1" applyProtection="1">
      <alignment vertical="center"/>
    </xf>
    <xf numFmtId="0" fontId="13" fillId="0" borderId="40" xfId="1" applyFont="1" applyFill="1" applyBorder="1" applyAlignment="1">
      <alignment horizontal="center" vertical="center" textRotation="255" wrapText="1"/>
    </xf>
    <xf numFmtId="0" fontId="21" fillId="0" borderId="41"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21" fillId="0" borderId="37" xfId="0" applyFont="1" applyBorder="1" applyAlignment="1">
      <alignment horizontal="center" vertical="center" textRotation="255" wrapText="1"/>
    </xf>
    <xf numFmtId="0" fontId="21" fillId="0" borderId="36" xfId="0" applyFont="1" applyBorder="1" applyAlignment="1">
      <alignment horizontal="center" vertical="center" textRotation="255" wrapText="1"/>
    </xf>
    <xf numFmtId="0" fontId="0" fillId="0" borderId="0" xfId="0" applyBorder="1" applyAlignment="1" applyProtection="1">
      <alignment horizontal="left" vertical="center"/>
      <protection locked="0"/>
    </xf>
    <xf numFmtId="0" fontId="0" fillId="0" borderId="24" xfId="0" applyBorder="1" applyAlignment="1">
      <alignment horizontal="center" vertical="center"/>
    </xf>
    <xf numFmtId="0" fontId="6" fillId="0" borderId="7" xfId="1" applyFont="1" applyFill="1"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8" xfId="0" applyFont="1"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19"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9" fillId="0" borderId="17" xfId="0" applyFont="1" applyBorder="1" applyAlignment="1" applyProtection="1">
      <alignment horizontal="distributed" vertical="center"/>
      <protection locked="0"/>
    </xf>
    <xf numFmtId="0" fontId="0" fillId="0" borderId="17" xfId="0" applyBorder="1" applyAlignment="1" applyProtection="1">
      <alignment vertical="center"/>
      <protection locked="0"/>
    </xf>
    <xf numFmtId="0" fontId="8" fillId="0" borderId="10" xfId="1" applyFont="1" applyFill="1" applyBorder="1" applyAlignment="1">
      <alignment horizontal="center" vertical="center" shrinkToFit="1"/>
    </xf>
    <xf numFmtId="0" fontId="26" fillId="0" borderId="7" xfId="0" applyFont="1" applyBorder="1" applyAlignment="1">
      <alignment horizontal="center" vertical="center" shrinkToFit="1"/>
    </xf>
    <xf numFmtId="0" fontId="26" fillId="0" borderId="9" xfId="0" applyFont="1" applyBorder="1" applyAlignment="1">
      <alignment horizontal="center" vertical="center" shrinkToFit="1"/>
    </xf>
    <xf numFmtId="49" fontId="13" fillId="0" borderId="10" xfId="8" applyNumberFormat="1" applyFont="1" applyBorder="1" applyAlignment="1" applyProtection="1">
      <alignment vertical="center"/>
      <protection locked="0"/>
    </xf>
    <xf numFmtId="0" fontId="6" fillId="0" borderId="7" xfId="8" applyNumberFormat="1" applyFont="1" applyBorder="1" applyAlignment="1" applyProtection="1">
      <alignment vertical="center"/>
      <protection locked="0"/>
    </xf>
    <xf numFmtId="0" fontId="6" fillId="0" borderId="9" xfId="8" applyNumberFormat="1" applyFont="1" applyBorder="1" applyAlignment="1" applyProtection="1">
      <alignment vertical="center"/>
      <protection locked="0"/>
    </xf>
    <xf numFmtId="0" fontId="13" fillId="0" borderId="8" xfId="8" applyNumberFormat="1" applyFont="1" applyBorder="1" applyAlignment="1" applyProtection="1">
      <alignment vertical="center"/>
      <protection locked="0"/>
    </xf>
    <xf numFmtId="0" fontId="6" fillId="0" borderId="6" xfId="8" applyNumberFormat="1" applyFont="1" applyBorder="1" applyAlignment="1" applyProtection="1">
      <alignment vertical="center"/>
      <protection locked="0"/>
    </xf>
    <xf numFmtId="49" fontId="13" fillId="0" borderId="5" xfId="8" applyNumberFormat="1" applyFont="1" applyBorder="1" applyAlignment="1" applyProtection="1">
      <alignment vertical="center"/>
    </xf>
    <xf numFmtId="0" fontId="6" fillId="0" borderId="2" xfId="8" applyNumberFormat="1" applyFont="1" applyBorder="1" applyAlignment="1" applyProtection="1">
      <alignment vertical="center"/>
    </xf>
    <xf numFmtId="0" fontId="6" fillId="0" borderId="4" xfId="8" applyNumberFormat="1" applyFont="1" applyBorder="1" applyAlignment="1" applyProtection="1">
      <alignment vertical="center"/>
    </xf>
    <xf numFmtId="0" fontId="13" fillId="0" borderId="3" xfId="8" applyNumberFormat="1" applyFont="1" applyBorder="1" applyAlignment="1" applyProtection="1">
      <alignment vertical="center"/>
      <protection locked="0"/>
    </xf>
    <xf numFmtId="0" fontId="6" fillId="0" borderId="2" xfId="8" applyNumberFormat="1" applyFont="1" applyBorder="1" applyAlignment="1" applyProtection="1">
      <alignment vertical="center"/>
      <protection locked="0"/>
    </xf>
    <xf numFmtId="0" fontId="6" fillId="0" borderId="1" xfId="8" applyNumberFormat="1" applyFont="1" applyBorder="1" applyAlignment="1" applyProtection="1">
      <alignment vertical="center"/>
      <protection locked="0"/>
    </xf>
    <xf numFmtId="49" fontId="61" fillId="0" borderId="0" xfId="8" applyNumberFormat="1" applyFont="1" applyAlignment="1">
      <alignment vertical="center" wrapText="1"/>
    </xf>
    <xf numFmtId="0" fontId="62" fillId="0" borderId="0" xfId="0" applyFont="1" applyAlignment="1">
      <alignment vertical="center" wrapText="1"/>
    </xf>
    <xf numFmtId="0" fontId="57" fillId="0" borderId="65" xfId="0" applyFont="1" applyBorder="1" applyAlignment="1">
      <alignment horizontal="distributed" vertical="center"/>
    </xf>
    <xf numFmtId="0" fontId="57" fillId="0" borderId="66" xfId="0" applyFont="1" applyBorder="1" applyAlignment="1">
      <alignment horizontal="distributed" vertical="center"/>
    </xf>
    <xf numFmtId="0" fontId="57" fillId="0" borderId="31" xfId="0" applyFont="1" applyBorder="1" applyAlignment="1">
      <alignment horizontal="distributed" vertical="center"/>
    </xf>
    <xf numFmtId="0" fontId="57" fillId="0" borderId="70" xfId="0" applyFont="1" applyBorder="1" applyAlignment="1">
      <alignment horizontal="distributed" vertical="center"/>
    </xf>
    <xf numFmtId="0" fontId="57" fillId="0" borderId="30" xfId="0" applyFont="1" applyBorder="1" applyAlignment="1">
      <alignment horizontal="distributed" vertical="center"/>
    </xf>
    <xf numFmtId="0" fontId="19" fillId="0" borderId="30" xfId="0" applyFont="1" applyBorder="1" applyAlignment="1">
      <alignment horizontal="distributed" vertical="center"/>
    </xf>
    <xf numFmtId="0" fontId="19" fillId="0" borderId="29" xfId="0" applyFont="1" applyBorder="1" applyAlignment="1">
      <alignment vertical="center"/>
    </xf>
    <xf numFmtId="0" fontId="19" fillId="0" borderId="64" xfId="0" applyFont="1" applyBorder="1" applyAlignment="1">
      <alignment vertical="center"/>
    </xf>
    <xf numFmtId="0" fontId="19" fillId="0" borderId="67" xfId="0" applyFont="1" applyBorder="1" applyAlignment="1">
      <alignment vertical="center"/>
    </xf>
    <xf numFmtId="0" fontId="19" fillId="0" borderId="68" xfId="0" applyFont="1" applyBorder="1" applyAlignment="1">
      <alignment vertical="center"/>
    </xf>
    <xf numFmtId="0" fontId="19" fillId="0" borderId="21" xfId="0" applyFont="1" applyBorder="1" applyAlignment="1">
      <alignment vertical="center"/>
    </xf>
    <xf numFmtId="0" fontId="19" fillId="0" borderId="18" xfId="0" applyFont="1" applyBorder="1" applyAlignment="1">
      <alignment vertical="center"/>
    </xf>
    <xf numFmtId="0" fontId="19" fillId="0" borderId="42" xfId="0" applyFont="1" applyBorder="1" applyAlignment="1">
      <alignment vertical="center"/>
    </xf>
    <xf numFmtId="0" fontId="19" fillId="0" borderId="43" xfId="0" applyFont="1" applyBorder="1" applyAlignment="1">
      <alignment vertical="center"/>
    </xf>
    <xf numFmtId="0" fontId="13" fillId="0" borderId="7" xfId="8" applyNumberFormat="1" applyFont="1" applyBorder="1" applyAlignment="1" applyProtection="1">
      <alignment vertical="center"/>
      <protection locked="0"/>
    </xf>
    <xf numFmtId="0" fontId="13" fillId="0" borderId="6" xfId="8" applyNumberFormat="1" applyFont="1" applyBorder="1" applyAlignment="1" applyProtection="1">
      <alignment vertical="center"/>
      <protection locked="0"/>
    </xf>
    <xf numFmtId="49" fontId="13" fillId="0" borderId="8" xfId="8" applyNumberFormat="1" applyFont="1" applyBorder="1" applyAlignment="1" applyProtection="1">
      <alignment vertical="center"/>
    </xf>
    <xf numFmtId="0" fontId="6" fillId="0" borderId="7" xfId="8" applyNumberFormat="1" applyFont="1" applyBorder="1" applyAlignment="1" applyProtection="1">
      <alignment vertical="center"/>
    </xf>
    <xf numFmtId="0" fontId="6" fillId="0" borderId="9" xfId="8" applyNumberFormat="1" applyFont="1" applyBorder="1" applyAlignment="1" applyProtection="1">
      <alignment vertical="center"/>
    </xf>
    <xf numFmtId="49" fontId="14" fillId="0" borderId="34" xfId="8" applyNumberFormat="1" applyFont="1" applyBorder="1" applyAlignment="1" applyProtection="1">
      <alignment horizontal="right" vertical="center" wrapText="1"/>
    </xf>
    <xf numFmtId="0" fontId="19" fillId="0" borderId="24" xfId="0" applyFont="1" applyBorder="1" applyAlignment="1" applyProtection="1">
      <alignment horizontal="right" vertical="center"/>
    </xf>
    <xf numFmtId="0" fontId="19" fillId="0" borderId="41" xfId="0" applyFont="1" applyBorder="1" applyAlignment="1" applyProtection="1">
      <alignment horizontal="right" vertical="center"/>
    </xf>
    <xf numFmtId="49" fontId="13" fillId="0" borderId="40" xfId="8" applyNumberFormat="1" applyFont="1" applyBorder="1" applyAlignment="1" applyProtection="1">
      <alignment horizontal="center" vertical="center"/>
    </xf>
    <xf numFmtId="0" fontId="6" fillId="0" borderId="24" xfId="8" applyFont="1" applyBorder="1" applyAlignment="1" applyProtection="1">
      <alignment horizontal="center" vertical="center"/>
    </xf>
    <xf numFmtId="0" fontId="6" fillId="0" borderId="23" xfId="8" applyFont="1" applyBorder="1" applyAlignment="1" applyProtection="1">
      <alignment horizontal="center" vertical="center"/>
    </xf>
    <xf numFmtId="0" fontId="6" fillId="0" borderId="37" xfId="8" applyFont="1" applyBorder="1" applyAlignment="1" applyProtection="1">
      <alignment horizontal="center" vertical="center"/>
    </xf>
    <xf numFmtId="0" fontId="6" fillId="0" borderId="27" xfId="8" applyFont="1" applyBorder="1" applyAlignment="1" applyProtection="1">
      <alignment horizontal="center" vertical="center"/>
    </xf>
    <xf numFmtId="0" fontId="6" fillId="0" borderId="26" xfId="8" applyFont="1" applyBorder="1" applyAlignment="1" applyProtection="1">
      <alignment horizontal="center" vertical="center"/>
    </xf>
    <xf numFmtId="0" fontId="14" fillId="0" borderId="35" xfId="8" applyFont="1" applyBorder="1" applyAlignment="1" applyProtection="1">
      <alignment horizontal="left" vertical="center"/>
    </xf>
    <xf numFmtId="0" fontId="19" fillId="0" borderId="27" xfId="0" applyFont="1" applyBorder="1" applyAlignment="1" applyProtection="1">
      <alignment horizontal="left" vertical="center"/>
    </xf>
    <xf numFmtId="0" fontId="19" fillId="0" borderId="36" xfId="0" applyFont="1" applyBorder="1" applyAlignment="1" applyProtection="1">
      <alignment horizontal="left" vertical="center"/>
    </xf>
    <xf numFmtId="49" fontId="13" fillId="0" borderId="0" xfId="8" applyNumberFormat="1" applyFont="1" applyBorder="1" applyAlignment="1" applyProtection="1">
      <alignment horizontal="center" vertical="top"/>
    </xf>
    <xf numFmtId="0" fontId="19" fillId="0" borderId="0" xfId="0" applyFont="1" applyAlignment="1" applyProtection="1">
      <alignment vertical="top"/>
    </xf>
    <xf numFmtId="0" fontId="6" fillId="0" borderId="0" xfId="8" applyNumberFormat="1" applyFont="1" applyBorder="1" applyAlignment="1" applyProtection="1">
      <alignment vertical="top" wrapText="1"/>
    </xf>
    <xf numFmtId="0" fontId="19" fillId="0" borderId="0" xfId="0" applyNumberFormat="1" applyFont="1" applyBorder="1" applyAlignment="1" applyProtection="1">
      <alignment vertical="top" wrapText="1"/>
    </xf>
    <xf numFmtId="0" fontId="19" fillId="0" borderId="27" xfId="0" applyFont="1" applyBorder="1" applyAlignment="1">
      <alignment vertical="top" wrapText="1"/>
    </xf>
    <xf numFmtId="49" fontId="13" fillId="0" borderId="40" xfId="8" applyNumberFormat="1" applyFont="1" applyBorder="1" applyAlignment="1" applyProtection="1">
      <alignment horizontal="distributed" vertical="top" wrapText="1"/>
    </xf>
    <xf numFmtId="0" fontId="19" fillId="0" borderId="24" xfId="0" applyFont="1" applyBorder="1" applyAlignment="1" applyProtection="1">
      <alignment horizontal="distributed" vertical="top"/>
    </xf>
    <xf numFmtId="0" fontId="19" fillId="0" borderId="37" xfId="0" applyFont="1" applyBorder="1" applyAlignment="1" applyProtection="1">
      <alignment horizontal="distributed" vertical="top"/>
    </xf>
    <xf numFmtId="0" fontId="19" fillId="0" borderId="27" xfId="0" applyFont="1" applyBorder="1" applyAlignment="1" applyProtection="1">
      <alignment horizontal="distributed" vertical="top"/>
    </xf>
    <xf numFmtId="49" fontId="14" fillId="0" borderId="40" xfId="8" applyNumberFormat="1" applyFont="1" applyBorder="1" applyAlignment="1" applyProtection="1">
      <alignment horizontal="distributed" vertical="top" wrapText="1" shrinkToFit="1"/>
    </xf>
    <xf numFmtId="0" fontId="39" fillId="0" borderId="24" xfId="0" applyFont="1" applyBorder="1" applyAlignment="1" applyProtection="1">
      <alignment horizontal="distributed" vertical="top" shrinkToFit="1"/>
    </xf>
    <xf numFmtId="0" fontId="19" fillId="0" borderId="37" xfId="0" applyFont="1" applyBorder="1" applyAlignment="1" applyProtection="1">
      <alignment vertical="top"/>
    </xf>
    <xf numFmtId="0" fontId="19" fillId="0" borderId="27" xfId="0" applyFont="1" applyBorder="1" applyAlignment="1" applyProtection="1">
      <alignment vertical="top"/>
    </xf>
    <xf numFmtId="176" fontId="58" fillId="0" borderId="24" xfId="0" applyNumberFormat="1" applyFont="1" applyBorder="1" applyAlignment="1" applyProtection="1">
      <alignment horizontal="distributed" vertical="center"/>
    </xf>
    <xf numFmtId="176" fontId="58" fillId="0" borderId="23" xfId="0" applyNumberFormat="1" applyFont="1" applyBorder="1" applyAlignment="1" applyProtection="1">
      <alignment horizontal="distributed" vertical="center"/>
    </xf>
    <xf numFmtId="176" fontId="13" fillId="0" borderId="27" xfId="8" applyNumberFormat="1" applyFont="1" applyBorder="1" applyAlignment="1" applyProtection="1">
      <alignment horizontal="distributed" vertical="center"/>
    </xf>
    <xf numFmtId="176" fontId="6" fillId="0" borderId="27" xfId="8" applyNumberFormat="1"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176" fontId="19" fillId="0" borderId="36" xfId="0" applyNumberFormat="1" applyFont="1" applyBorder="1" applyAlignment="1" applyProtection="1">
      <alignment horizontal="distributed" vertical="center"/>
    </xf>
    <xf numFmtId="49" fontId="13" fillId="0" borderId="0" xfId="8" applyNumberFormat="1" applyFont="1" applyBorder="1" applyAlignment="1" applyProtection="1">
      <alignment horizontal="distributed" vertical="center"/>
    </xf>
    <xf numFmtId="0" fontId="19" fillId="0" borderId="0" xfId="0" applyFont="1" applyAlignment="1" applyProtection="1">
      <alignment horizontal="distributed" vertical="center"/>
    </xf>
    <xf numFmtId="0" fontId="19" fillId="0" borderId="0" xfId="0" applyFont="1" applyAlignment="1" applyProtection="1">
      <alignment horizontal="center" vertical="top"/>
    </xf>
    <xf numFmtId="0" fontId="6" fillId="0" borderId="46" xfId="8" applyNumberFormat="1" applyFont="1" applyBorder="1" applyAlignment="1" applyProtection="1">
      <alignment vertical="top" wrapText="1"/>
    </xf>
    <xf numFmtId="0" fontId="19" fillId="0" borderId="0" xfId="0" applyFont="1" applyAlignment="1">
      <alignment vertical="top" wrapText="1"/>
    </xf>
    <xf numFmtId="49" fontId="13" fillId="0" borderId="40" xfId="8" applyNumberFormat="1" applyFont="1" applyBorder="1" applyAlignment="1" applyProtection="1">
      <alignment horizontal="distributed" vertical="top"/>
    </xf>
    <xf numFmtId="0" fontId="6" fillId="0" borderId="24" xfId="8" applyFont="1" applyBorder="1" applyAlignment="1" applyProtection="1">
      <alignment horizontal="distributed" vertical="top"/>
    </xf>
    <xf numFmtId="176" fontId="58" fillId="0" borderId="24" xfId="8" applyNumberFormat="1" applyFont="1" applyBorder="1" applyAlignment="1" applyProtection="1">
      <alignment horizontal="distributed" vertical="center"/>
    </xf>
    <xf numFmtId="176" fontId="55" fillId="0" borderId="24" xfId="0" applyNumberFormat="1" applyFont="1" applyBorder="1" applyAlignment="1" applyProtection="1">
      <alignment horizontal="distributed" vertical="center"/>
    </xf>
    <xf numFmtId="176" fontId="55" fillId="0" borderId="23" xfId="0" applyNumberFormat="1" applyFont="1" applyBorder="1" applyAlignment="1" applyProtection="1">
      <alignment horizontal="distributed" vertical="center"/>
    </xf>
    <xf numFmtId="176" fontId="19" fillId="0" borderId="26" xfId="0" applyNumberFormat="1" applyFont="1" applyBorder="1" applyAlignment="1" applyProtection="1">
      <alignment horizontal="distributed" vertical="center"/>
    </xf>
    <xf numFmtId="0" fontId="19" fillId="0" borderId="46" xfId="0" applyNumberFormat="1" applyFont="1" applyBorder="1" applyAlignment="1" applyProtection="1">
      <alignment vertical="top" wrapText="1"/>
    </xf>
    <xf numFmtId="176" fontId="55" fillId="0" borderId="41" xfId="0" applyNumberFormat="1" applyFont="1" applyBorder="1" applyAlignment="1" applyProtection="1">
      <alignment horizontal="distributed" vertical="center"/>
    </xf>
    <xf numFmtId="49" fontId="14" fillId="0" borderId="40" xfId="8" applyNumberFormat="1" applyFont="1" applyBorder="1" applyAlignment="1" applyProtection="1">
      <alignment horizontal="distributed" vertical="top" wrapText="1"/>
    </xf>
    <xf numFmtId="0" fontId="14" fillId="0" borderId="24" xfId="8" applyFont="1" applyBorder="1" applyAlignment="1" applyProtection="1">
      <alignment horizontal="distributed" vertical="top"/>
    </xf>
    <xf numFmtId="0" fontId="39" fillId="0" borderId="37" xfId="0" applyFont="1" applyBorder="1" applyAlignment="1" applyProtection="1">
      <alignment horizontal="distributed" vertical="top"/>
    </xf>
    <xf numFmtId="0" fontId="39" fillId="0" borderId="27" xfId="0" applyFont="1" applyBorder="1" applyAlignment="1" applyProtection="1">
      <alignment horizontal="distributed" vertical="top"/>
    </xf>
    <xf numFmtId="179" fontId="52" fillId="0" borderId="24" xfId="8" applyNumberFormat="1" applyFont="1" applyBorder="1" applyAlignment="1" applyProtection="1">
      <alignment horizontal="right" vertical="center"/>
    </xf>
    <xf numFmtId="179" fontId="52" fillId="0" borderId="24" xfId="0" applyNumberFormat="1" applyFont="1" applyBorder="1" applyAlignment="1" applyProtection="1">
      <alignment horizontal="right" vertical="center"/>
    </xf>
    <xf numFmtId="179" fontId="44" fillId="0" borderId="27" xfId="0" applyNumberFormat="1" applyFont="1" applyBorder="1" applyAlignment="1" applyProtection="1">
      <alignment horizontal="right" vertical="center"/>
    </xf>
    <xf numFmtId="49" fontId="6" fillId="0" borderId="17" xfId="8" applyNumberFormat="1" applyFont="1" applyBorder="1" applyAlignment="1" applyProtection="1">
      <alignment vertical="top" wrapText="1"/>
    </xf>
    <xf numFmtId="49" fontId="13" fillId="0" borderId="38" xfId="8" applyNumberFormat="1" applyFont="1" applyBorder="1" applyAlignment="1" applyProtection="1">
      <alignment horizontal="distributed" vertical="center"/>
    </xf>
    <xf numFmtId="0" fontId="6" fillId="0" borderId="30" xfId="8" applyFont="1" applyBorder="1" applyAlignment="1" applyProtection="1">
      <alignment horizontal="distributed" vertical="center"/>
    </xf>
    <xf numFmtId="0" fontId="6" fillId="0" borderId="30" xfId="8" applyFont="1" applyBorder="1" applyAlignment="1" applyProtection="1">
      <alignment horizontal="left" vertical="center" wrapText="1"/>
    </xf>
    <xf numFmtId="0" fontId="6" fillId="0" borderId="33" xfId="8" applyFont="1" applyBorder="1" applyAlignment="1" applyProtection="1">
      <alignment horizontal="left" vertical="center" wrapText="1"/>
    </xf>
    <xf numFmtId="0" fontId="6" fillId="0" borderId="27" xfId="8" applyFont="1" applyBorder="1" applyAlignment="1" applyProtection="1">
      <alignment horizontal="left" vertical="center" wrapText="1"/>
    </xf>
    <xf numFmtId="0" fontId="6" fillId="0" borderId="26" xfId="8" applyFont="1" applyBorder="1" applyAlignment="1" applyProtection="1">
      <alignment horizontal="left" vertical="center" wrapText="1"/>
    </xf>
    <xf numFmtId="49" fontId="13" fillId="0" borderId="22" xfId="8" applyNumberFormat="1" applyFont="1" applyBorder="1" applyAlignment="1" applyProtection="1">
      <alignment horizontal="left" vertical="center"/>
    </xf>
    <xf numFmtId="49" fontId="13" fillId="0" borderId="0" xfId="8" applyNumberFormat="1" applyFont="1" applyBorder="1" applyAlignment="1" applyProtection="1">
      <alignment horizontal="left" vertical="center"/>
    </xf>
    <xf numFmtId="49" fontId="13" fillId="0" borderId="22" xfId="8" applyNumberFormat="1" applyFont="1" applyBorder="1" applyAlignment="1" applyProtection="1">
      <alignment horizontal="distributed" vertical="center"/>
    </xf>
    <xf numFmtId="176" fontId="13" fillId="0" borderId="0" xfId="8" applyNumberFormat="1" applyFont="1" applyBorder="1" applyAlignment="1" applyProtection="1">
      <alignment horizontal="distributed" vertical="center"/>
    </xf>
    <xf numFmtId="176" fontId="6" fillId="0" borderId="0" xfId="8" applyNumberFormat="1" applyFont="1" applyBorder="1" applyAlignment="1" applyProtection="1">
      <alignment horizontal="distributed" vertical="center"/>
    </xf>
    <xf numFmtId="176" fontId="19" fillId="0" borderId="0" xfId="0" applyNumberFormat="1" applyFont="1" applyAlignment="1" applyProtection="1">
      <alignment horizontal="distributed" vertical="center"/>
    </xf>
    <xf numFmtId="49" fontId="13" fillId="0" borderId="40" xfId="8" applyNumberFormat="1" applyFont="1" applyBorder="1" applyAlignment="1" applyProtection="1">
      <alignment horizontal="distributed" vertical="center"/>
    </xf>
    <xf numFmtId="0" fontId="6" fillId="0" borderId="24" xfId="8" applyFont="1" applyBorder="1" applyAlignment="1" applyProtection="1">
      <alignment horizontal="distributed" vertical="center"/>
    </xf>
    <xf numFmtId="0" fontId="6" fillId="0" borderId="24" xfId="8" applyFont="1" applyBorder="1" applyAlignment="1" applyProtection="1">
      <alignment horizontal="left" vertical="center" wrapText="1"/>
    </xf>
    <xf numFmtId="0" fontId="6" fillId="0" borderId="23" xfId="8" applyFont="1" applyBorder="1" applyAlignment="1" applyProtection="1">
      <alignment horizontal="left" vertical="center" wrapText="1"/>
    </xf>
    <xf numFmtId="0" fontId="35" fillId="0" borderId="0" xfId="0" applyFont="1" applyAlignment="1" applyProtection="1">
      <alignment horizontal="distributed" vertical="center"/>
    </xf>
    <xf numFmtId="0" fontId="44" fillId="0" borderId="0" xfId="0" applyFont="1" applyAlignment="1" applyProtection="1">
      <alignment horizontal="distributed" vertical="center"/>
    </xf>
    <xf numFmtId="0" fontId="35" fillId="0" borderId="0" xfId="0" applyFont="1" applyAlignment="1" applyProtection="1">
      <alignment horizontal="center" vertical="center"/>
    </xf>
    <xf numFmtId="0" fontId="19" fillId="0" borderId="0" xfId="0" applyFont="1" applyAlignment="1" applyProtection="1">
      <alignment horizontal="center" vertical="center"/>
    </xf>
    <xf numFmtId="0" fontId="23" fillId="0" borderId="0" xfId="0" applyFont="1" applyAlignment="1" applyProtection="1">
      <alignment horizontal="distributed" vertical="center"/>
    </xf>
    <xf numFmtId="0" fontId="35" fillId="0" borderId="0" xfId="0" applyFont="1" applyBorder="1" applyAlignment="1" applyProtection="1">
      <alignment horizontal="left" vertical="center"/>
    </xf>
    <xf numFmtId="49" fontId="13" fillId="0" borderId="10" xfId="8" applyNumberFormat="1" applyFont="1" applyBorder="1" applyAlignment="1" applyProtection="1">
      <alignment vertical="center" wrapText="1"/>
      <protection locked="0"/>
    </xf>
    <xf numFmtId="0" fontId="6" fillId="0" borderId="7" xfId="8" applyFont="1" applyBorder="1" applyAlignment="1" applyProtection="1">
      <alignment vertical="center" wrapText="1"/>
      <protection locked="0"/>
    </xf>
    <xf numFmtId="0" fontId="6" fillId="0" borderId="9" xfId="8" applyFont="1" applyBorder="1" applyAlignment="1" applyProtection="1">
      <alignment vertical="center" wrapText="1"/>
      <protection locked="0"/>
    </xf>
    <xf numFmtId="49" fontId="13" fillId="0" borderId="8" xfId="8" applyNumberFormat="1" applyFont="1" applyBorder="1" applyAlignment="1" applyProtection="1">
      <alignment vertical="center"/>
      <protection locked="0"/>
    </xf>
    <xf numFmtId="0" fontId="6" fillId="0" borderId="7" xfId="8" applyFont="1" applyBorder="1" applyAlignment="1" applyProtection="1">
      <alignment vertical="center"/>
      <protection locked="0"/>
    </xf>
    <xf numFmtId="0" fontId="6" fillId="0" borderId="6" xfId="8" applyFont="1" applyBorder="1" applyAlignment="1" applyProtection="1">
      <alignment vertical="center"/>
      <protection locked="0"/>
    </xf>
    <xf numFmtId="49" fontId="13" fillId="0" borderId="5" xfId="8" applyNumberFormat="1" applyFont="1" applyBorder="1" applyAlignment="1" applyProtection="1">
      <alignment vertical="center" wrapText="1"/>
      <protection locked="0"/>
    </xf>
    <xf numFmtId="0" fontId="6" fillId="0" borderId="2" xfId="8" applyFont="1" applyBorder="1" applyAlignment="1" applyProtection="1">
      <alignment vertical="center" wrapText="1"/>
      <protection locked="0"/>
    </xf>
    <xf numFmtId="0" fontId="6" fillId="0" borderId="4" xfId="8" applyFont="1" applyBorder="1" applyAlignment="1" applyProtection="1">
      <alignment vertical="center" wrapText="1"/>
      <protection locked="0"/>
    </xf>
    <xf numFmtId="49" fontId="13" fillId="0" borderId="3" xfId="8" applyNumberFormat="1" applyFont="1" applyBorder="1" applyAlignment="1" applyProtection="1">
      <alignment vertical="center"/>
      <protection locked="0"/>
    </xf>
    <xf numFmtId="0" fontId="6" fillId="0" borderId="2" xfId="8" applyFont="1" applyBorder="1" applyAlignment="1" applyProtection="1">
      <alignment vertical="center"/>
      <protection locked="0"/>
    </xf>
    <xf numFmtId="0" fontId="6" fillId="0" borderId="1" xfId="8" applyFont="1" applyBorder="1" applyAlignment="1" applyProtection="1">
      <alignment vertical="center"/>
      <protection locked="0"/>
    </xf>
    <xf numFmtId="49" fontId="13" fillId="0" borderId="7" xfId="8" applyNumberFormat="1" applyFont="1" applyBorder="1" applyAlignment="1" applyProtection="1">
      <alignment vertical="center" wrapText="1"/>
      <protection locked="0"/>
    </xf>
    <xf numFmtId="49" fontId="13" fillId="0" borderId="9" xfId="8" applyNumberFormat="1" applyFont="1" applyBorder="1" applyAlignment="1" applyProtection="1">
      <alignment vertical="center" wrapText="1"/>
      <protection locked="0"/>
    </xf>
    <xf numFmtId="49" fontId="13" fillId="0" borderId="7" xfId="8" applyNumberFormat="1" applyFont="1" applyBorder="1" applyAlignment="1" applyProtection="1">
      <alignment vertical="center"/>
      <protection locked="0"/>
    </xf>
    <xf numFmtId="49" fontId="13" fillId="0" borderId="6" xfId="8" applyNumberFormat="1" applyFont="1" applyBorder="1" applyAlignment="1" applyProtection="1">
      <alignment vertical="center"/>
      <protection locked="0"/>
    </xf>
    <xf numFmtId="0" fontId="35" fillId="0" borderId="0" xfId="0" applyFont="1" applyAlignment="1" applyProtection="1">
      <alignment vertical="center"/>
      <protection locked="0"/>
    </xf>
    <xf numFmtId="0" fontId="19" fillId="0" borderId="0" xfId="0" applyFont="1" applyAlignment="1" applyProtection="1">
      <alignment vertical="center"/>
      <protection locked="0"/>
    </xf>
    <xf numFmtId="49" fontId="13" fillId="0" borderId="8" xfId="8" applyNumberFormat="1" applyFont="1" applyBorder="1" applyAlignment="1" applyProtection="1">
      <alignment horizontal="right" vertical="center"/>
      <protection locked="0"/>
    </xf>
    <xf numFmtId="0" fontId="6" fillId="0" borderId="7" xfId="8" applyFont="1" applyBorder="1" applyAlignment="1" applyProtection="1">
      <alignment horizontal="right" vertical="center"/>
      <protection locked="0"/>
    </xf>
    <xf numFmtId="0" fontId="6" fillId="0" borderId="9" xfId="8" applyFont="1" applyBorder="1" applyAlignment="1" applyProtection="1">
      <alignment horizontal="right" vertical="center"/>
      <protection locked="0"/>
    </xf>
    <xf numFmtId="49" fontId="14" fillId="0" borderId="34" xfId="8" applyNumberFormat="1" applyFont="1" applyBorder="1" applyAlignment="1">
      <alignment horizontal="right" vertical="center" wrapText="1"/>
    </xf>
    <xf numFmtId="0" fontId="19" fillId="0" borderId="24" xfId="0" applyFont="1" applyBorder="1" applyAlignment="1">
      <alignment horizontal="right" vertical="center"/>
    </xf>
    <xf numFmtId="0" fontId="19" fillId="0" borderId="41" xfId="0" applyFont="1" applyBorder="1" applyAlignment="1">
      <alignment horizontal="right" vertical="center"/>
    </xf>
    <xf numFmtId="49" fontId="13" fillId="0" borderId="40" xfId="8" applyNumberFormat="1" applyFont="1" applyBorder="1" applyAlignment="1">
      <alignment horizontal="center" vertical="center"/>
    </xf>
    <xf numFmtId="0" fontId="6" fillId="0" borderId="24" xfId="8" applyFont="1" applyBorder="1" applyAlignment="1">
      <alignment horizontal="center" vertical="center"/>
    </xf>
    <xf numFmtId="0" fontId="6" fillId="0" borderId="23" xfId="8" applyFont="1" applyBorder="1" applyAlignment="1">
      <alignment horizontal="center" vertical="center"/>
    </xf>
    <xf numFmtId="0" fontId="6" fillId="0" borderId="37" xfId="8" applyFont="1" applyBorder="1" applyAlignment="1">
      <alignment horizontal="center" vertical="center"/>
    </xf>
    <xf numFmtId="0" fontId="6" fillId="0" borderId="27" xfId="8" applyFont="1" applyBorder="1" applyAlignment="1">
      <alignment horizontal="center" vertical="center"/>
    </xf>
    <xf numFmtId="0" fontId="6" fillId="0" borderId="26" xfId="8" applyFont="1" applyBorder="1" applyAlignment="1">
      <alignment horizontal="center" vertical="center"/>
    </xf>
    <xf numFmtId="0" fontId="14" fillId="0" borderId="35" xfId="8" applyFont="1" applyBorder="1" applyAlignment="1">
      <alignment horizontal="left" vertical="center"/>
    </xf>
    <xf numFmtId="0" fontId="19" fillId="0" borderId="27" xfId="0" applyFont="1" applyBorder="1" applyAlignment="1">
      <alignment horizontal="left" vertical="center"/>
    </xf>
    <xf numFmtId="0" fontId="19" fillId="0" borderId="36" xfId="0" applyFont="1" applyBorder="1" applyAlignment="1">
      <alignment horizontal="left" vertical="center"/>
    </xf>
    <xf numFmtId="0" fontId="19" fillId="0" borderId="7"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49" fontId="14" fillId="0" borderId="38" xfId="8" applyNumberFormat="1" applyFont="1" applyBorder="1" applyAlignment="1" applyProtection="1">
      <alignment horizontal="distributed" vertical="center"/>
    </xf>
    <xf numFmtId="49" fontId="14" fillId="0" borderId="30" xfId="8" applyNumberFormat="1" applyFont="1" applyBorder="1" applyAlignment="1" applyProtection="1">
      <alignment horizontal="distributed" vertical="center"/>
    </xf>
    <xf numFmtId="49" fontId="14" fillId="0" borderId="39" xfId="8" applyNumberFormat="1" applyFont="1" applyBorder="1" applyAlignment="1" applyProtection="1">
      <alignment horizontal="distributed" vertical="center"/>
    </xf>
    <xf numFmtId="49" fontId="14" fillId="0" borderId="0" xfId="8" applyNumberFormat="1" applyFont="1" applyBorder="1" applyAlignment="1" applyProtection="1">
      <alignment horizontal="distributed" vertical="center"/>
    </xf>
    <xf numFmtId="49" fontId="14" fillId="0" borderId="37" xfId="8" applyNumberFormat="1" applyFont="1" applyBorder="1" applyAlignment="1" applyProtection="1">
      <alignment horizontal="distributed" vertical="center"/>
    </xf>
    <xf numFmtId="49" fontId="14" fillId="0" borderId="27" xfId="8" applyNumberFormat="1" applyFont="1" applyBorder="1" applyAlignment="1" applyProtection="1">
      <alignment horizontal="distributed" vertical="center"/>
    </xf>
    <xf numFmtId="0" fontId="8" fillId="0" borderId="38" xfId="8" applyFont="1" applyFill="1" applyBorder="1" applyAlignment="1" applyProtection="1">
      <alignment vertical="center" wrapText="1"/>
    </xf>
    <xf numFmtId="0" fontId="8" fillId="0" borderId="30" xfId="8" applyFont="1" applyFill="1" applyBorder="1" applyAlignment="1" applyProtection="1">
      <alignment vertical="center" wrapText="1"/>
    </xf>
    <xf numFmtId="0" fontId="8" fillId="0" borderId="33" xfId="8" applyFont="1" applyFill="1" applyBorder="1" applyAlignment="1" applyProtection="1">
      <alignment vertical="center" wrapText="1"/>
    </xf>
    <xf numFmtId="0" fontId="8" fillId="0" borderId="39" xfId="8" applyFont="1" applyFill="1" applyBorder="1" applyAlignment="1" applyProtection="1">
      <alignment vertical="center" wrapText="1"/>
    </xf>
    <xf numFmtId="0" fontId="8" fillId="0" borderId="0" xfId="8" applyFont="1" applyFill="1" applyBorder="1" applyAlignment="1" applyProtection="1">
      <alignment vertical="center" wrapText="1"/>
    </xf>
    <xf numFmtId="0" fontId="8" fillId="0" borderId="20" xfId="8" applyFont="1" applyFill="1" applyBorder="1" applyAlignment="1" applyProtection="1">
      <alignment vertical="center" wrapText="1"/>
    </xf>
    <xf numFmtId="0" fontId="8" fillId="0" borderId="37" xfId="8" applyFont="1" applyFill="1" applyBorder="1" applyAlignment="1" applyProtection="1">
      <alignment vertical="center" wrapText="1"/>
    </xf>
    <xf numFmtId="0" fontId="8" fillId="0" borderId="27" xfId="8" applyFont="1" applyFill="1" applyBorder="1" applyAlignment="1" applyProtection="1">
      <alignment vertical="center" wrapText="1"/>
    </xf>
    <xf numFmtId="0" fontId="8" fillId="0" borderId="26" xfId="8" applyFont="1" applyFill="1" applyBorder="1" applyAlignment="1" applyProtection="1">
      <alignment vertical="center" wrapText="1"/>
    </xf>
    <xf numFmtId="0" fontId="8" fillId="0" borderId="0" xfId="8" applyNumberFormat="1" applyFont="1" applyBorder="1" applyAlignment="1" applyProtection="1">
      <alignment horizontal="left" vertical="center" wrapText="1"/>
    </xf>
    <xf numFmtId="0" fontId="19" fillId="0" borderId="0" xfId="0" applyFont="1" applyBorder="1" applyAlignment="1" applyProtection="1">
      <alignment horizontal="left" vertical="center" wrapText="1"/>
    </xf>
    <xf numFmtId="176" fontId="8" fillId="0" borderId="0" xfId="8" applyNumberFormat="1" applyFont="1" applyBorder="1" applyAlignment="1" applyProtection="1">
      <alignment horizontal="distributed" vertical="center"/>
      <protection locked="0"/>
    </xf>
    <xf numFmtId="176" fontId="22" fillId="0" borderId="0" xfId="0" applyNumberFormat="1" applyFont="1" applyBorder="1" applyAlignment="1" applyProtection="1">
      <alignment horizontal="distributed" vertical="center"/>
      <protection locked="0"/>
    </xf>
    <xf numFmtId="49" fontId="13" fillId="0" borderId="63" xfId="8" applyNumberFormat="1" applyFont="1" applyBorder="1" applyAlignment="1" applyProtection="1">
      <alignment horizontal="center" vertical="center"/>
    </xf>
    <xf numFmtId="49" fontId="13" fillId="0" borderId="64" xfId="8" applyNumberFormat="1" applyFont="1" applyBorder="1" applyAlignment="1" applyProtection="1">
      <alignment horizontal="center" vertical="center"/>
    </xf>
    <xf numFmtId="49" fontId="13" fillId="0" borderId="62" xfId="8" applyNumberFormat="1" applyFont="1" applyBorder="1" applyAlignment="1" applyProtection="1">
      <alignment horizontal="center" vertical="center"/>
    </xf>
    <xf numFmtId="0" fontId="8" fillId="0" borderId="63" xfId="8" applyFont="1" applyFill="1" applyBorder="1" applyAlignment="1" applyProtection="1">
      <alignment vertical="center" wrapText="1"/>
    </xf>
    <xf numFmtId="0" fontId="8" fillId="0" borderId="64" xfId="8" applyFont="1" applyFill="1" applyBorder="1" applyAlignment="1" applyProtection="1">
      <alignment vertical="center" wrapText="1"/>
    </xf>
    <xf numFmtId="0" fontId="8" fillId="0" borderId="62" xfId="8" applyFont="1" applyFill="1" applyBorder="1" applyAlignment="1" applyProtection="1">
      <alignment vertical="center" wrapText="1"/>
    </xf>
    <xf numFmtId="0" fontId="40" fillId="0" borderId="63" xfId="0" applyFont="1" applyBorder="1" applyAlignment="1">
      <alignment horizontal="center" vertical="center"/>
    </xf>
    <xf numFmtId="0" fontId="40" fillId="0" borderId="64" xfId="0" applyFont="1" applyBorder="1" applyAlignment="1">
      <alignment horizontal="center" vertical="center"/>
    </xf>
    <xf numFmtId="0" fontId="40" fillId="0" borderId="62" xfId="0" applyFont="1" applyBorder="1" applyAlignment="1">
      <alignment horizontal="center" vertical="center"/>
    </xf>
    <xf numFmtId="0" fontId="8" fillId="0" borderId="63" xfId="8" applyFont="1" applyFill="1" applyBorder="1" applyAlignment="1" applyProtection="1">
      <alignment horizontal="center" vertical="center" wrapText="1"/>
    </xf>
    <xf numFmtId="0" fontId="8" fillId="0" borderId="25" xfId="8" applyFont="1" applyFill="1" applyBorder="1" applyAlignment="1" applyProtection="1">
      <alignment horizontal="center" vertical="center" wrapText="1"/>
    </xf>
    <xf numFmtId="0" fontId="8" fillId="0" borderId="64" xfId="8" applyFont="1" applyFill="1" applyBorder="1" applyAlignment="1" applyProtection="1">
      <alignment horizontal="center" vertical="center" wrapText="1"/>
    </xf>
    <xf numFmtId="0" fontId="8" fillId="0" borderId="21" xfId="8" applyFont="1" applyFill="1" applyBorder="1" applyAlignment="1" applyProtection="1">
      <alignment horizontal="center" vertical="center" wrapText="1"/>
    </xf>
    <xf numFmtId="0" fontId="8" fillId="0" borderId="62" xfId="8" applyFont="1" applyFill="1" applyBorder="1" applyAlignment="1" applyProtection="1">
      <alignment horizontal="center" vertical="center" wrapText="1"/>
    </xf>
    <xf numFmtId="0" fontId="8" fillId="0" borderId="28" xfId="8" applyFont="1" applyFill="1" applyBorder="1" applyAlignment="1" applyProtection="1">
      <alignment horizontal="center" vertical="center" wrapText="1"/>
    </xf>
    <xf numFmtId="49" fontId="8" fillId="0" borderId="0" xfId="8" applyNumberFormat="1" applyFont="1" applyBorder="1" applyAlignment="1" applyProtection="1">
      <alignment horizontal="center" vertical="top"/>
    </xf>
    <xf numFmtId="0" fontId="8" fillId="0" borderId="46" xfId="8" applyNumberFormat="1" applyFont="1" applyBorder="1" applyAlignment="1" applyProtection="1">
      <alignment vertical="top" wrapText="1"/>
    </xf>
    <xf numFmtId="0" fontId="22" fillId="0" borderId="46" xfId="0" applyNumberFormat="1" applyFont="1" applyBorder="1" applyAlignment="1" applyProtection="1">
      <alignment vertical="top" wrapText="1"/>
    </xf>
    <xf numFmtId="0" fontId="22" fillId="0" borderId="0" xfId="0" applyFont="1" applyBorder="1" applyAlignment="1">
      <alignment vertical="top" wrapText="1"/>
    </xf>
    <xf numFmtId="49" fontId="8" fillId="0" borderId="0" xfId="8" applyNumberFormat="1" applyFont="1" applyBorder="1" applyAlignment="1" applyProtection="1">
      <alignment horizontal="distributed" vertical="center"/>
    </xf>
    <xf numFmtId="0" fontId="22" fillId="0" borderId="0" xfId="0" applyFont="1" applyBorder="1" applyAlignment="1" applyProtection="1">
      <alignment horizontal="distributed" vertical="center"/>
    </xf>
    <xf numFmtId="49" fontId="14" fillId="0" borderId="44" xfId="8" applyNumberFormat="1" applyFont="1" applyBorder="1" applyAlignment="1" applyProtection="1">
      <alignment horizontal="distributed" vertical="center"/>
    </xf>
    <xf numFmtId="176" fontId="106" fillId="0" borderId="40" xfId="0" applyNumberFormat="1" applyFont="1" applyBorder="1" applyAlignment="1" applyProtection="1">
      <alignment horizontal="distributed" vertical="center"/>
    </xf>
    <xf numFmtId="176" fontId="106" fillId="0" borderId="24" xfId="0" applyNumberFormat="1" applyFont="1" applyBorder="1" applyAlignment="1" applyProtection="1">
      <alignment horizontal="distributed" vertical="center"/>
    </xf>
    <xf numFmtId="176" fontId="106" fillId="0" borderId="41" xfId="0" applyNumberFormat="1" applyFont="1" applyBorder="1" applyAlignment="1" applyProtection="1">
      <alignment horizontal="distributed" vertical="center"/>
    </xf>
    <xf numFmtId="176" fontId="106" fillId="0" borderId="39" xfId="0" applyNumberFormat="1" applyFont="1" applyBorder="1" applyAlignment="1" applyProtection="1">
      <alignment horizontal="distributed" vertical="center"/>
    </xf>
    <xf numFmtId="176" fontId="106" fillId="0" borderId="0" xfId="0" applyNumberFormat="1" applyFont="1" applyBorder="1" applyAlignment="1" applyProtection="1">
      <alignment horizontal="distributed" vertical="center"/>
    </xf>
    <xf numFmtId="176" fontId="106" fillId="0" borderId="42" xfId="0" applyNumberFormat="1" applyFont="1" applyBorder="1" applyAlignment="1" applyProtection="1">
      <alignment horizontal="distributed" vertical="center"/>
    </xf>
    <xf numFmtId="49" fontId="16" fillId="0" borderId="44" xfId="8" applyNumberFormat="1" applyFont="1" applyBorder="1" applyAlignment="1" applyProtection="1">
      <alignment horizontal="center" vertical="center" wrapText="1"/>
    </xf>
    <xf numFmtId="183" fontId="55" fillId="0" borderId="40" xfId="8" applyNumberFormat="1" applyFont="1" applyBorder="1" applyAlignment="1" applyProtection="1">
      <alignment horizontal="right" vertical="center"/>
    </xf>
    <xf numFmtId="183" fontId="55" fillId="0" borderId="24" xfId="8" applyNumberFormat="1" applyFont="1" applyBorder="1" applyAlignment="1" applyProtection="1">
      <alignment horizontal="right" vertical="center"/>
    </xf>
    <xf numFmtId="183" fontId="55" fillId="0" borderId="39" xfId="8" applyNumberFormat="1" applyFont="1" applyBorder="1" applyAlignment="1" applyProtection="1">
      <alignment horizontal="right" vertical="center"/>
    </xf>
    <xf numFmtId="183" fontId="55" fillId="0" borderId="0" xfId="8" applyNumberFormat="1" applyFont="1" applyBorder="1" applyAlignment="1" applyProtection="1">
      <alignment horizontal="right" vertical="center"/>
    </xf>
    <xf numFmtId="0" fontId="8" fillId="0" borderId="0" xfId="8" applyNumberFormat="1" applyFont="1" applyBorder="1" applyAlignment="1" applyProtection="1">
      <alignment vertical="top" wrapText="1"/>
    </xf>
    <xf numFmtId="0" fontId="19" fillId="0" borderId="0" xfId="0" applyFont="1" applyBorder="1" applyAlignment="1">
      <alignment vertical="top" wrapText="1"/>
    </xf>
    <xf numFmtId="176" fontId="8" fillId="0" borderId="39" xfId="0" applyNumberFormat="1" applyFont="1" applyBorder="1" applyAlignment="1" applyProtection="1">
      <alignment horizontal="distributed" vertical="center"/>
    </xf>
    <xf numFmtId="176" fontId="8" fillId="0" borderId="0" xfId="0" applyNumberFormat="1" applyFont="1" applyBorder="1" applyAlignment="1" applyProtection="1">
      <alignment horizontal="distributed" vertical="center"/>
    </xf>
    <xf numFmtId="176" fontId="8" fillId="0" borderId="42" xfId="0" applyNumberFormat="1" applyFont="1" applyBorder="1" applyAlignment="1" applyProtection="1">
      <alignment horizontal="distributed" vertical="center"/>
    </xf>
    <xf numFmtId="176" fontId="8" fillId="0" borderId="37" xfId="0" applyNumberFormat="1" applyFont="1" applyBorder="1" applyAlignment="1" applyProtection="1">
      <alignment horizontal="distributed" vertical="center"/>
    </xf>
    <xf numFmtId="176" fontId="8" fillId="0" borderId="27" xfId="0" applyNumberFormat="1" applyFont="1" applyBorder="1" applyAlignment="1" applyProtection="1">
      <alignment horizontal="distributed" vertical="center"/>
    </xf>
    <xf numFmtId="176" fontId="8" fillId="0" borderId="36" xfId="0" applyNumberFormat="1" applyFont="1" applyBorder="1" applyAlignment="1" applyProtection="1">
      <alignment horizontal="distributed" vertical="center"/>
    </xf>
    <xf numFmtId="183" fontId="6" fillId="0" borderId="39" xfId="8" applyNumberFormat="1" applyFont="1" applyBorder="1" applyAlignment="1" applyProtection="1">
      <alignment horizontal="right" vertical="center"/>
    </xf>
    <xf numFmtId="183" fontId="6" fillId="0" borderId="0" xfId="8" applyNumberFormat="1" applyFont="1" applyBorder="1" applyAlignment="1" applyProtection="1">
      <alignment horizontal="right" vertical="center"/>
    </xf>
    <xf numFmtId="183" fontId="6" fillId="0" borderId="37" xfId="8" applyNumberFormat="1" applyFont="1" applyBorder="1" applyAlignment="1" applyProtection="1">
      <alignment horizontal="right" vertical="center"/>
    </xf>
    <xf numFmtId="183" fontId="6" fillId="0" borderId="27" xfId="8" applyNumberFormat="1" applyFont="1" applyBorder="1" applyAlignment="1" applyProtection="1">
      <alignment horizontal="right" vertical="center"/>
    </xf>
    <xf numFmtId="49" fontId="13" fillId="0" borderId="44" xfId="8" applyNumberFormat="1" applyFont="1" applyBorder="1" applyAlignment="1" applyProtection="1">
      <alignment horizontal="distributed" vertical="center"/>
    </xf>
    <xf numFmtId="0" fontId="13" fillId="0" borderId="63" xfId="8" applyNumberFormat="1" applyFont="1" applyBorder="1" applyAlignment="1" applyProtection="1">
      <alignment horizontal="distributed" vertical="center"/>
    </xf>
    <xf numFmtId="0" fontId="13" fillId="0" borderId="40" xfId="8" applyNumberFormat="1" applyFont="1" applyBorder="1" applyAlignment="1" applyProtection="1">
      <alignment horizontal="distributed" vertical="center"/>
    </xf>
    <xf numFmtId="0" fontId="13" fillId="0" borderId="64" xfId="8" applyNumberFormat="1" applyFont="1" applyBorder="1" applyAlignment="1" applyProtection="1">
      <alignment horizontal="distributed" vertical="center"/>
    </xf>
    <xf numFmtId="0" fontId="13" fillId="0" borderId="39" xfId="8" applyNumberFormat="1" applyFont="1" applyBorder="1" applyAlignment="1" applyProtection="1">
      <alignment horizontal="distributed" vertical="center"/>
    </xf>
    <xf numFmtId="49" fontId="13" fillId="0" borderId="24" xfId="8" applyNumberFormat="1" applyFont="1" applyBorder="1" applyAlignment="1" applyProtection="1">
      <alignment horizontal="center" vertical="center"/>
    </xf>
    <xf numFmtId="49" fontId="13" fillId="0" borderId="0" xfId="8" applyNumberFormat="1" applyFont="1" applyBorder="1" applyAlignment="1" applyProtection="1">
      <alignment horizontal="center" vertical="center"/>
    </xf>
    <xf numFmtId="176" fontId="58" fillId="0" borderId="41" xfId="8" applyNumberFormat="1" applyFont="1" applyBorder="1" applyAlignment="1" applyProtection="1">
      <alignment horizontal="distributed" vertical="center"/>
    </xf>
    <xf numFmtId="176" fontId="58" fillId="0" borderId="63" xfId="8" applyNumberFormat="1" applyFont="1" applyBorder="1" applyAlignment="1" applyProtection="1">
      <alignment horizontal="distributed" vertical="center"/>
    </xf>
    <xf numFmtId="176" fontId="58" fillId="0" borderId="25" xfId="8" applyNumberFormat="1" applyFont="1" applyBorder="1" applyAlignment="1" applyProtection="1">
      <alignment horizontal="distributed" vertical="center"/>
    </xf>
    <xf numFmtId="176" fontId="58" fillId="0" borderId="42" xfId="8" applyNumberFormat="1" applyFont="1" applyBorder="1" applyAlignment="1" applyProtection="1">
      <alignment horizontal="distributed" vertical="center"/>
    </xf>
    <xf numFmtId="176" fontId="58" fillId="0" borderId="64" xfId="8" applyNumberFormat="1" applyFont="1" applyBorder="1" applyAlignment="1" applyProtection="1">
      <alignment horizontal="distributed" vertical="center"/>
    </xf>
    <xf numFmtId="176" fontId="58" fillId="0" borderId="21" xfId="8" applyNumberFormat="1" applyFont="1" applyBorder="1" applyAlignment="1" applyProtection="1">
      <alignment horizontal="distributed" vertical="center"/>
    </xf>
    <xf numFmtId="49" fontId="13" fillId="0" borderId="0" xfId="0" applyNumberFormat="1" applyFont="1" applyBorder="1" applyAlignment="1" applyProtection="1">
      <alignment vertical="center"/>
    </xf>
    <xf numFmtId="49" fontId="13" fillId="0" borderId="42" xfId="0" applyNumberFormat="1" applyFont="1" applyBorder="1" applyAlignment="1" applyProtection="1">
      <alignment vertical="center"/>
    </xf>
    <xf numFmtId="49" fontId="13" fillId="0" borderId="0" xfId="0" applyNumberFormat="1" applyFont="1" applyBorder="1" applyAlignment="1" applyProtection="1">
      <alignment vertical="center"/>
      <protection locked="0"/>
    </xf>
    <xf numFmtId="49" fontId="13" fillId="0" borderId="42" xfId="0" applyNumberFormat="1" applyFont="1" applyBorder="1" applyAlignment="1" applyProtection="1">
      <alignment vertical="center"/>
      <protection locked="0"/>
    </xf>
    <xf numFmtId="176" fontId="22" fillId="0" borderId="39" xfId="0" applyNumberFormat="1" applyFont="1" applyBorder="1" applyAlignment="1" applyProtection="1">
      <alignment horizontal="distributed" vertical="center"/>
    </xf>
    <xf numFmtId="176" fontId="22" fillId="0" borderId="0" xfId="0" applyNumberFormat="1" applyFont="1" applyBorder="1" applyAlignment="1" applyProtection="1">
      <alignment horizontal="distributed" vertical="center"/>
    </xf>
    <xf numFmtId="176" fontId="22" fillId="0" borderId="37" xfId="0" applyNumberFormat="1" applyFont="1" applyBorder="1" applyAlignment="1" applyProtection="1">
      <alignment horizontal="distributed" vertical="center"/>
    </xf>
    <xf numFmtId="176" fontId="22" fillId="0" borderId="27" xfId="0" applyNumberFormat="1" applyFont="1" applyBorder="1" applyAlignment="1" applyProtection="1">
      <alignment horizontal="distributed" vertical="center"/>
    </xf>
    <xf numFmtId="176" fontId="22" fillId="0" borderId="20" xfId="0" applyNumberFormat="1" applyFont="1" applyBorder="1" applyAlignment="1" applyProtection="1">
      <alignment horizontal="distributed" vertical="center"/>
    </xf>
    <xf numFmtId="176" fontId="22" fillId="0" borderId="26" xfId="0" applyNumberFormat="1" applyFont="1" applyBorder="1" applyAlignment="1" applyProtection="1">
      <alignment horizontal="distributed" vertical="center"/>
    </xf>
    <xf numFmtId="0" fontId="13" fillId="0" borderId="44" xfId="8" applyNumberFormat="1" applyFont="1" applyBorder="1" applyAlignment="1" applyProtection="1">
      <alignment horizontal="distributed" vertical="center" wrapText="1"/>
      <protection locked="0"/>
    </xf>
    <xf numFmtId="0" fontId="13" fillId="0" borderId="44" xfId="8" applyNumberFormat="1" applyFont="1" applyBorder="1" applyAlignment="1" applyProtection="1">
      <alignment horizontal="distributed" vertical="center"/>
      <protection locked="0"/>
    </xf>
    <xf numFmtId="176" fontId="106" fillId="0" borderId="40" xfId="0" applyNumberFormat="1" applyFont="1" applyBorder="1" applyAlignment="1" applyProtection="1">
      <alignment horizontal="distributed" vertical="center" indent="1"/>
      <protection locked="0"/>
    </xf>
    <xf numFmtId="176" fontId="106" fillId="0" borderId="24" xfId="0" applyNumberFormat="1" applyFont="1" applyBorder="1" applyAlignment="1" applyProtection="1">
      <alignment horizontal="distributed" vertical="center" indent="1"/>
      <protection locked="0"/>
    </xf>
    <xf numFmtId="176" fontId="106" fillId="0" borderId="23" xfId="0" applyNumberFormat="1" applyFont="1" applyBorder="1" applyAlignment="1" applyProtection="1">
      <alignment horizontal="distributed" vertical="center" indent="1"/>
      <protection locked="0"/>
    </xf>
    <xf numFmtId="176" fontId="22" fillId="0" borderId="37" xfId="0" applyNumberFormat="1" applyFont="1" applyBorder="1" applyAlignment="1" applyProtection="1">
      <alignment horizontal="distributed" vertical="center" indent="1"/>
      <protection locked="0"/>
    </xf>
    <xf numFmtId="176" fontId="22" fillId="0" borderId="27" xfId="0" applyNumberFormat="1" applyFont="1" applyBorder="1" applyAlignment="1" applyProtection="1">
      <alignment horizontal="distributed" vertical="center" indent="1"/>
      <protection locked="0"/>
    </xf>
    <xf numFmtId="176" fontId="22" fillId="0" borderId="36" xfId="0" applyNumberFormat="1" applyFont="1" applyBorder="1" applyAlignment="1" applyProtection="1">
      <alignment horizontal="distributed" vertical="center" indent="1"/>
      <protection locked="0"/>
    </xf>
    <xf numFmtId="176" fontId="22" fillId="0" borderId="26" xfId="0" applyNumberFormat="1" applyFont="1" applyBorder="1" applyAlignment="1" applyProtection="1">
      <alignment horizontal="distributed" vertical="center" indent="1"/>
      <protection locked="0"/>
    </xf>
    <xf numFmtId="0" fontId="77" fillId="0" borderId="105" xfId="12" applyFont="1" applyBorder="1" applyAlignment="1">
      <alignment horizontal="center" vertical="center" wrapText="1"/>
    </xf>
    <xf numFmtId="0" fontId="107" fillId="0" borderId="106" xfId="0" applyFont="1" applyBorder="1" applyAlignment="1">
      <alignment horizontal="center" vertical="center" wrapText="1"/>
    </xf>
    <xf numFmtId="0" fontId="77" fillId="0" borderId="107" xfId="0" applyFont="1" applyBorder="1" applyAlignment="1">
      <alignment horizontal="left" vertical="center" wrapText="1"/>
    </xf>
    <xf numFmtId="0" fontId="109" fillId="0" borderId="108" xfId="0" applyFont="1" applyBorder="1" applyAlignment="1">
      <alignment horizontal="left" vertical="center" wrapText="1"/>
    </xf>
    <xf numFmtId="0" fontId="109" fillId="0" borderId="109" xfId="0" applyFont="1" applyBorder="1" applyAlignment="1">
      <alignment horizontal="left" vertical="center" wrapText="1"/>
    </xf>
    <xf numFmtId="0" fontId="6" fillId="0" borderId="40" xfId="0" applyFont="1" applyBorder="1" applyAlignment="1" applyProtection="1">
      <alignment horizontal="center" vertical="center" shrinkToFit="1"/>
    </xf>
    <xf numFmtId="0" fontId="6" fillId="0" borderId="24"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8"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0"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40"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55" fillId="0" borderId="23" xfId="0" applyFont="1" applyBorder="1" applyAlignment="1" applyProtection="1">
      <alignment horizontal="center" vertical="center"/>
      <protection locked="0"/>
    </xf>
    <xf numFmtId="0" fontId="55" fillId="0" borderId="26" xfId="0" applyFont="1" applyBorder="1" applyAlignment="1" applyProtection="1">
      <alignment horizontal="center" vertical="center"/>
      <protection locked="0"/>
    </xf>
    <xf numFmtId="0" fontId="13" fillId="0" borderId="85" xfId="12" applyFont="1" applyBorder="1" applyAlignment="1">
      <alignment horizontal="center" vertical="center" wrapText="1" shrinkToFit="1"/>
    </xf>
    <xf numFmtId="0" fontId="13" fillId="0" borderId="83" xfId="12" applyFont="1" applyBorder="1" applyAlignment="1">
      <alignment horizontal="center" vertical="center" wrapText="1" shrinkToFit="1"/>
    </xf>
    <xf numFmtId="0" fontId="55" fillId="0" borderId="85" xfId="0" applyFont="1" applyBorder="1" applyAlignment="1" applyProtection="1">
      <alignment horizontal="center" vertical="center" shrinkToFit="1"/>
      <protection locked="0"/>
    </xf>
    <xf numFmtId="0" fontId="55" fillId="0" borderId="83" xfId="0" applyFont="1" applyBorder="1" applyAlignment="1" applyProtection="1">
      <alignment horizontal="center" vertical="center" shrinkToFit="1"/>
      <protection locked="0"/>
    </xf>
    <xf numFmtId="0" fontId="55" fillId="0" borderId="86" xfId="0" applyFont="1" applyBorder="1" applyAlignment="1" applyProtection="1">
      <alignment horizontal="center" vertical="center" shrinkToFit="1"/>
      <protection locked="0"/>
    </xf>
    <xf numFmtId="0" fontId="13" fillId="0" borderId="85" xfId="0" applyFont="1" applyBorder="1" applyAlignment="1" applyProtection="1">
      <alignment horizontal="center" vertical="center" wrapText="1"/>
    </xf>
    <xf numFmtId="0" fontId="13" fillId="0" borderId="83" xfId="0" applyFont="1" applyBorder="1" applyAlignment="1" applyProtection="1">
      <alignment horizontal="center" vertical="center" wrapText="1"/>
    </xf>
    <xf numFmtId="0" fontId="55" fillId="0" borderId="85" xfId="0" applyFont="1" applyBorder="1" applyAlignment="1" applyProtection="1">
      <alignment horizontal="left" vertical="center"/>
      <protection locked="0"/>
    </xf>
    <xf numFmtId="0" fontId="55" fillId="0" borderId="83" xfId="0" applyFont="1" applyBorder="1" applyAlignment="1" applyProtection="1">
      <alignment horizontal="left" vertical="center"/>
      <protection locked="0"/>
    </xf>
    <xf numFmtId="0" fontId="55" fillId="0" borderId="84" xfId="0" applyFont="1" applyBorder="1" applyAlignment="1" applyProtection="1">
      <alignment horizontal="left" vertical="center"/>
      <protection locked="0"/>
    </xf>
    <xf numFmtId="0" fontId="8" fillId="0" borderId="75" xfId="12" applyFont="1" applyBorder="1" applyAlignment="1">
      <alignment horizontal="center" vertical="center" wrapText="1"/>
    </xf>
    <xf numFmtId="0" fontId="8" fillId="0" borderId="76" xfId="0" applyFont="1" applyBorder="1" applyAlignment="1">
      <alignment horizontal="center" vertical="center"/>
    </xf>
    <xf numFmtId="0" fontId="8" fillId="0" borderId="22" xfId="12" applyFont="1" applyBorder="1" applyAlignment="1">
      <alignment horizontal="center" vertical="center" wrapText="1"/>
    </xf>
    <xf numFmtId="0" fontId="8" fillId="0" borderId="42" xfId="0" applyFont="1" applyBorder="1" applyAlignment="1">
      <alignment horizontal="center" vertical="center"/>
    </xf>
    <xf numFmtId="0" fontId="8" fillId="0" borderId="22" xfId="0" applyFont="1" applyBorder="1" applyAlignment="1">
      <alignment horizontal="center" vertical="center"/>
    </xf>
    <xf numFmtId="0" fontId="8" fillId="0" borderId="79" xfId="0" applyFont="1" applyBorder="1" applyAlignment="1">
      <alignment horizontal="center" vertical="center"/>
    </xf>
    <xf numFmtId="0" fontId="8" fillId="0" borderId="88" xfId="0" applyFont="1" applyBorder="1" applyAlignment="1">
      <alignment horizontal="center" vertical="center"/>
    </xf>
    <xf numFmtId="0" fontId="6" fillId="0" borderId="72" xfId="12" applyFont="1" applyBorder="1" applyAlignment="1">
      <alignment horizontal="left" vertical="center" indent="1" shrinkToFit="1"/>
    </xf>
    <xf numFmtId="0" fontId="19" fillId="0" borderId="73" xfId="0" applyFont="1" applyBorder="1" applyAlignment="1">
      <alignment horizontal="left" vertical="center" indent="1" shrinkToFit="1"/>
    </xf>
    <xf numFmtId="0" fontId="19" fillId="0" borderId="74" xfId="0" applyFont="1" applyBorder="1" applyAlignment="1">
      <alignment horizontal="left" vertical="center" indent="1" shrinkToFit="1"/>
    </xf>
    <xf numFmtId="0" fontId="14" fillId="0" borderId="40" xfId="12" applyFont="1" applyBorder="1" applyAlignment="1">
      <alignment horizontal="distributed" indent="1" shrinkToFit="1"/>
    </xf>
    <xf numFmtId="0" fontId="39" fillId="0" borderId="24" xfId="0" applyFont="1" applyBorder="1" applyAlignment="1">
      <alignment horizontal="distributed" indent="1"/>
    </xf>
    <xf numFmtId="0" fontId="19" fillId="0" borderId="41" xfId="0" applyFont="1" applyBorder="1" applyAlignment="1">
      <alignment horizontal="distributed" indent="1"/>
    </xf>
    <xf numFmtId="0" fontId="39" fillId="0" borderId="40" xfId="0" applyFont="1" applyBorder="1" applyAlignment="1" applyProtection="1">
      <alignment horizontal="left" indent="1"/>
      <protection locked="0"/>
    </xf>
    <xf numFmtId="0" fontId="39" fillId="0" borderId="24" xfId="0" applyFont="1" applyBorder="1" applyAlignment="1" applyProtection="1">
      <alignment horizontal="left" indent="1"/>
      <protection locked="0"/>
    </xf>
    <xf numFmtId="0" fontId="39" fillId="0" borderId="23" xfId="0" applyFont="1" applyBorder="1" applyAlignment="1" applyProtection="1">
      <alignment horizontal="left" indent="1"/>
      <protection locked="0"/>
    </xf>
    <xf numFmtId="0" fontId="19" fillId="0" borderId="37" xfId="0" applyFont="1" applyBorder="1" applyAlignment="1" applyProtection="1">
      <alignment horizontal="left" vertical="center" indent="1"/>
    </xf>
    <xf numFmtId="0" fontId="19" fillId="0" borderId="27" xfId="0" applyFont="1" applyBorder="1" applyAlignment="1" applyProtection="1">
      <alignment horizontal="left" vertical="center" indent="1"/>
    </xf>
    <xf numFmtId="0" fontId="19" fillId="0" borderId="26" xfId="0" applyFont="1" applyBorder="1" applyAlignment="1" applyProtection="1">
      <alignment horizontal="left" vertical="center" indent="1"/>
    </xf>
    <xf numFmtId="0" fontId="6" fillId="0" borderId="8" xfId="12" applyFont="1" applyBorder="1" applyAlignment="1" applyProtection="1">
      <alignment horizontal="distributed" vertical="center" indent="1"/>
    </xf>
    <xf numFmtId="0" fontId="19" fillId="0" borderId="7" xfId="0" applyFont="1" applyBorder="1" applyAlignment="1">
      <alignment horizontal="distributed" vertical="center" indent="1"/>
    </xf>
    <xf numFmtId="0" fontId="19" fillId="0" borderId="9" xfId="0" applyFont="1" applyBorder="1" applyAlignment="1">
      <alignment horizontal="distributed" vertical="center" indent="1"/>
    </xf>
    <xf numFmtId="0" fontId="19" fillId="0" borderId="8" xfId="0" applyFont="1" applyBorder="1" applyAlignment="1" applyProtection="1">
      <alignment horizontal="left" vertical="center" indent="1"/>
      <protection locked="0"/>
    </xf>
    <xf numFmtId="0" fontId="19" fillId="0" borderId="7" xfId="0" applyFont="1" applyBorder="1" applyAlignment="1" applyProtection="1">
      <alignment horizontal="left" vertical="center" indent="1"/>
      <protection locked="0"/>
    </xf>
    <xf numFmtId="0" fontId="19" fillId="0" borderId="6" xfId="0" applyFont="1" applyBorder="1" applyAlignment="1" applyProtection="1">
      <alignment horizontal="left" vertical="center" indent="1"/>
      <protection locked="0"/>
    </xf>
    <xf numFmtId="0" fontId="21" fillId="0" borderId="8" xfId="0" applyFont="1" applyBorder="1" applyAlignment="1">
      <alignment horizontal="center" vertical="center" wrapText="1" shrinkToFit="1"/>
    </xf>
    <xf numFmtId="0" fontId="21" fillId="0" borderId="7" xfId="0" applyFont="1" applyBorder="1" applyAlignment="1">
      <alignment horizontal="center" vertical="center" wrapText="1" shrinkToFit="1"/>
    </xf>
    <xf numFmtId="0" fontId="21" fillId="0" borderId="9" xfId="0" applyFont="1" applyBorder="1" applyAlignment="1">
      <alignment horizontal="center" vertical="center"/>
    </xf>
    <xf numFmtId="49" fontId="19" fillId="0" borderId="7" xfId="0" applyNumberFormat="1" applyFont="1" applyBorder="1" applyAlignment="1" applyProtection="1">
      <alignment horizontal="center" vertical="center"/>
      <protection locked="0"/>
    </xf>
    <xf numFmtId="0" fontId="19" fillId="0" borderId="7" xfId="0" applyFont="1" applyBorder="1" applyAlignment="1" applyProtection="1">
      <alignment vertical="center"/>
      <protection locked="0"/>
    </xf>
    <xf numFmtId="0" fontId="19" fillId="0" borderId="7" xfId="0" applyFont="1" applyBorder="1" applyAlignment="1" applyProtection="1">
      <alignment horizontal="center" vertical="center"/>
      <protection locked="0"/>
    </xf>
    <xf numFmtId="0" fontId="19" fillId="0" borderId="37" xfId="0" applyFont="1" applyBorder="1" applyAlignment="1" applyProtection="1">
      <alignment horizontal="distributed" vertical="center" indent="1"/>
      <protection locked="0"/>
    </xf>
    <xf numFmtId="0" fontId="19" fillId="0" borderId="27" xfId="0" applyFont="1" applyBorder="1" applyAlignment="1">
      <alignment horizontal="distributed" vertical="center" indent="1"/>
    </xf>
    <xf numFmtId="0" fontId="19" fillId="0" borderId="36" xfId="0" applyFont="1" applyBorder="1" applyAlignment="1">
      <alignment horizontal="distributed" vertical="center" indent="1"/>
    </xf>
    <xf numFmtId="0" fontId="19" fillId="0" borderId="23" xfId="0" applyFont="1" applyBorder="1" applyAlignment="1" applyProtection="1">
      <alignment horizontal="center" vertical="center"/>
      <protection locked="0"/>
    </xf>
    <xf numFmtId="0" fontId="19" fillId="0" borderId="85" xfId="0" applyFont="1" applyBorder="1" applyAlignment="1" applyProtection="1">
      <alignment horizontal="center" vertical="center" shrinkToFit="1"/>
      <protection locked="0"/>
    </xf>
    <xf numFmtId="0" fontId="19" fillId="0" borderId="83" xfId="0" applyFont="1" applyBorder="1" applyAlignment="1" applyProtection="1">
      <alignment horizontal="center" vertical="center" shrinkToFit="1"/>
      <protection locked="0"/>
    </xf>
    <xf numFmtId="0" fontId="19" fillId="0" borderId="86"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wrapText="1"/>
    </xf>
    <xf numFmtId="0" fontId="14" fillId="0" borderId="83" xfId="0" applyFont="1" applyBorder="1" applyAlignment="1" applyProtection="1">
      <alignment horizontal="center" vertical="center" wrapText="1"/>
    </xf>
    <xf numFmtId="0" fontId="6" fillId="0" borderId="85"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22" fillId="0" borderId="76" xfId="0" applyFont="1" applyBorder="1" applyAlignment="1">
      <alignment horizontal="center" vertical="center"/>
    </xf>
    <xf numFmtId="0" fontId="22" fillId="0" borderId="42" xfId="0" applyFont="1" applyBorder="1" applyAlignment="1">
      <alignment horizontal="center" vertical="center"/>
    </xf>
    <xf numFmtId="0" fontId="22" fillId="0" borderId="22" xfId="0" applyFont="1" applyBorder="1" applyAlignment="1">
      <alignment horizontal="center" vertical="center"/>
    </xf>
    <xf numFmtId="0" fontId="22" fillId="0" borderId="79" xfId="0" applyFont="1" applyBorder="1" applyAlignment="1">
      <alignment horizontal="center" vertical="center"/>
    </xf>
    <xf numFmtId="0" fontId="22" fillId="0" borderId="88" xfId="0" applyFont="1" applyBorder="1" applyAlignment="1">
      <alignment horizontal="center" vertical="center"/>
    </xf>
    <xf numFmtId="0" fontId="19" fillId="0" borderId="40" xfId="0" applyFont="1" applyBorder="1" applyAlignment="1" applyProtection="1">
      <alignment horizontal="center" vertical="center" shrinkToFit="1"/>
    </xf>
    <xf numFmtId="0" fontId="19" fillId="0" borderId="24" xfId="0" applyFont="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27" xfId="0" applyFont="1" applyBorder="1" applyAlignment="1" applyProtection="1">
      <alignment horizontal="center" vertical="center"/>
    </xf>
    <xf numFmtId="0" fontId="19" fillId="0" borderId="40" xfId="0" applyFont="1" applyBorder="1" applyAlignment="1">
      <alignment horizontal="center" vertical="center" wrapText="1" shrinkToFit="1"/>
    </xf>
    <xf numFmtId="0" fontId="19" fillId="0" borderId="24" xfId="0" applyFont="1" applyBorder="1" applyAlignment="1">
      <alignment horizontal="center" vertical="center" wrapText="1" shrinkToFit="1"/>
    </xf>
    <xf numFmtId="0" fontId="19" fillId="0" borderId="41" xfId="0" applyFont="1" applyBorder="1" applyAlignment="1">
      <alignment horizontal="center" vertical="center" wrapText="1" shrinkToFit="1"/>
    </xf>
    <xf numFmtId="0" fontId="19" fillId="0" borderId="37"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19" fillId="0" borderId="36" xfId="0" applyFont="1" applyBorder="1" applyAlignment="1">
      <alignment horizontal="center" vertical="center" wrapText="1" shrinkToFit="1"/>
    </xf>
    <xf numFmtId="0" fontId="19" fillId="0" borderId="40" xfId="0" applyFont="1" applyBorder="1" applyAlignment="1">
      <alignment horizontal="center" vertical="center"/>
    </xf>
    <xf numFmtId="0" fontId="19" fillId="0" borderId="24" xfId="0" applyFont="1" applyBorder="1" applyAlignment="1">
      <alignment horizontal="center" vertical="center"/>
    </xf>
    <xf numFmtId="0" fontId="19" fillId="0" borderId="37" xfId="0" applyFont="1" applyBorder="1" applyAlignment="1">
      <alignment horizontal="center" vertical="center"/>
    </xf>
    <xf numFmtId="0" fontId="53" fillId="0" borderId="0" xfId="8" applyFont="1" applyFill="1" applyBorder="1" applyAlignment="1">
      <alignment vertical="center" wrapText="1"/>
    </xf>
    <xf numFmtId="0" fontId="108" fillId="0" borderId="0" xfId="0" applyFont="1" applyAlignment="1">
      <alignment vertical="center"/>
    </xf>
    <xf numFmtId="0" fontId="21" fillId="0" borderId="40" xfId="0" applyFont="1" applyBorder="1" applyAlignment="1" applyProtection="1">
      <alignment horizontal="left" indent="1"/>
      <protection locked="0"/>
    </xf>
    <xf numFmtId="0" fontId="19" fillId="0" borderId="24" xfId="0" applyFont="1" applyBorder="1" applyAlignment="1" applyProtection="1">
      <alignment horizontal="left" indent="1"/>
      <protection locked="0"/>
    </xf>
    <xf numFmtId="0" fontId="19" fillId="0" borderId="23" xfId="0" applyFont="1" applyBorder="1" applyAlignment="1" applyProtection="1">
      <alignment horizontal="left" indent="1"/>
      <protection locked="0"/>
    </xf>
    <xf numFmtId="0" fontId="6" fillId="0" borderId="37" xfId="12" applyFont="1" applyBorder="1" applyAlignment="1" applyProtection="1">
      <alignment horizontal="distributed" vertical="center" indent="1"/>
    </xf>
    <xf numFmtId="0" fontId="6" fillId="0" borderId="17" xfId="12" applyFont="1" applyBorder="1" applyAlignment="1" applyProtection="1">
      <alignment horizontal="left" vertical="center" indent="1" shrinkToFit="1"/>
    </xf>
    <xf numFmtId="0" fontId="19" fillId="0" borderId="17" xfId="0" applyFont="1" applyBorder="1" applyAlignment="1" applyProtection="1">
      <alignment horizontal="left" vertical="center" indent="1" shrinkToFit="1"/>
    </xf>
    <xf numFmtId="0" fontId="19" fillId="0" borderId="17" xfId="0" applyFont="1" applyBorder="1" applyAlignment="1">
      <alignment horizontal="left" vertical="center" indent="1" shrinkToFit="1"/>
    </xf>
    <xf numFmtId="0" fontId="22" fillId="0" borderId="15" xfId="0" applyFont="1" applyBorder="1" applyAlignment="1" applyProtection="1">
      <alignment horizontal="center" vertical="center"/>
    </xf>
    <xf numFmtId="0" fontId="22" fillId="0" borderId="14" xfId="0" applyFont="1" applyBorder="1" applyAlignment="1" applyProtection="1">
      <alignment horizontal="center" vertical="center"/>
    </xf>
    <xf numFmtId="0" fontId="19" fillId="0" borderId="13" xfId="0" applyFont="1" applyBorder="1" applyAlignment="1" applyProtection="1">
      <alignment horizontal="left" vertical="center" indent="1" shrinkToFit="1"/>
    </xf>
    <xf numFmtId="0" fontId="19" fillId="0" borderId="12" xfId="0" applyFont="1" applyBorder="1" applyAlignment="1">
      <alignment horizontal="left" vertical="center" indent="1"/>
    </xf>
    <xf numFmtId="0" fontId="19" fillId="0" borderId="11" xfId="0" applyFont="1" applyBorder="1" applyAlignment="1">
      <alignment horizontal="left" vertical="center" indent="1"/>
    </xf>
    <xf numFmtId="0" fontId="8" fillId="0" borderId="22" xfId="12" applyFont="1" applyBorder="1" applyAlignment="1">
      <alignment horizontal="center" vertical="center" shrinkToFit="1"/>
    </xf>
    <xf numFmtId="0" fontId="22" fillId="0" borderId="42" xfId="0" applyFont="1" applyBorder="1" applyAlignment="1">
      <alignment horizontal="center" vertical="center" shrinkToFit="1"/>
    </xf>
    <xf numFmtId="0" fontId="22" fillId="0" borderId="22" xfId="0" applyFont="1" applyBorder="1" applyAlignment="1">
      <alignment horizontal="center" vertical="center" shrinkToFit="1"/>
    </xf>
    <xf numFmtId="0" fontId="6" fillId="0" borderId="37" xfId="12" applyFont="1" applyBorder="1" applyAlignment="1">
      <alignment horizontal="left" vertical="center" indent="1" shrinkToFit="1"/>
    </xf>
    <xf numFmtId="0" fontId="19" fillId="0" borderId="27" xfId="0" applyFont="1" applyBorder="1" applyAlignment="1">
      <alignment horizontal="left" vertical="center" indent="1" shrinkToFit="1"/>
    </xf>
    <xf numFmtId="0" fontId="19" fillId="0" borderId="26" xfId="0" applyFont="1" applyBorder="1" applyAlignment="1">
      <alignment horizontal="left" vertical="center" indent="1"/>
    </xf>
    <xf numFmtId="0" fontId="21" fillId="0" borderId="8" xfId="0" applyFont="1" applyBorder="1" applyAlignment="1">
      <alignment horizontal="left" vertical="center" indent="1" shrinkToFit="1"/>
    </xf>
    <xf numFmtId="0" fontId="19" fillId="0" borderId="7" xfId="0" applyFont="1" applyBorder="1" applyAlignment="1">
      <alignment horizontal="left" vertical="center" indent="1" shrinkToFit="1"/>
    </xf>
    <xf numFmtId="0" fontId="19" fillId="0" borderId="6" xfId="0" applyFont="1" applyBorder="1" applyAlignment="1">
      <alignment horizontal="left" vertical="center" indent="1" shrinkToFit="1"/>
    </xf>
    <xf numFmtId="0" fontId="21" fillId="0" borderId="40" xfId="0" applyFont="1" applyBorder="1" applyAlignment="1" applyProtection="1">
      <alignment horizontal="right" vertical="center"/>
      <protection locked="0"/>
    </xf>
    <xf numFmtId="0" fontId="19" fillId="0" borderId="24"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39"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20" xfId="0" applyFont="1" applyBorder="1" applyAlignment="1" applyProtection="1">
      <alignment vertical="center"/>
      <protection locked="0"/>
    </xf>
    <xf numFmtId="0" fontId="6" fillId="0" borderId="0" xfId="8" applyFont="1" applyFill="1" applyAlignment="1">
      <alignment horizontal="center" vertical="center"/>
    </xf>
    <xf numFmtId="0" fontId="6" fillId="0" borderId="0" xfId="8" applyFont="1" applyFill="1" applyAlignment="1" applyProtection="1">
      <alignment horizontal="distributed" vertical="top"/>
    </xf>
    <xf numFmtId="0" fontId="19" fillId="0" borderId="0" xfId="0" applyFont="1" applyAlignment="1" applyProtection="1">
      <alignment horizontal="distributed" vertical="top"/>
    </xf>
    <xf numFmtId="0" fontId="19" fillId="0" borderId="0" xfId="0" applyFont="1" applyAlignment="1" applyProtection="1">
      <alignment vertical="top" wrapText="1"/>
    </xf>
    <xf numFmtId="0" fontId="8" fillId="0" borderId="0" xfId="8" applyFont="1" applyFill="1" applyAlignment="1">
      <alignment horizontal="distributed" vertical="center"/>
    </xf>
    <xf numFmtId="0" fontId="26" fillId="0" borderId="0" xfId="0" applyFont="1" applyAlignment="1">
      <alignment horizontal="distributed" vertical="center"/>
    </xf>
    <xf numFmtId="0" fontId="6" fillId="0" borderId="0" xfId="8" applyFont="1" applyFill="1" applyAlignment="1" applyProtection="1">
      <alignment vertical="center"/>
    </xf>
    <xf numFmtId="0" fontId="6" fillId="0" borderId="0" xfId="8" applyFont="1" applyFill="1" applyAlignment="1" applyProtection="1">
      <alignment vertical="top" wrapText="1"/>
    </xf>
    <xf numFmtId="0" fontId="6" fillId="0" borderId="0" xfId="8" applyFont="1" applyFill="1" applyAlignment="1" applyProtection="1">
      <alignment vertical="center" wrapText="1"/>
    </xf>
    <xf numFmtId="0" fontId="21" fillId="0" borderId="0" xfId="0" applyFont="1" applyBorder="1" applyAlignment="1">
      <alignment vertical="center" wrapText="1"/>
    </xf>
    <xf numFmtId="0" fontId="21" fillId="0" borderId="0" xfId="0" applyFont="1" applyBorder="1" applyAlignment="1" applyProtection="1">
      <alignment vertical="center" wrapText="1"/>
      <protection locked="0"/>
    </xf>
    <xf numFmtId="0" fontId="61" fillId="0" borderId="0" xfId="12" applyFont="1" applyAlignment="1">
      <alignment horizontal="left" vertical="center" wrapText="1"/>
    </xf>
    <xf numFmtId="176" fontId="6" fillId="0" borderId="0" xfId="8" applyNumberFormat="1" applyFont="1" applyFill="1" applyAlignment="1" applyProtection="1">
      <alignment horizontal="distributed" vertical="center" indent="1"/>
      <protection locked="0"/>
    </xf>
    <xf numFmtId="176" fontId="19" fillId="0" borderId="0" xfId="0" applyNumberFormat="1" applyFont="1" applyAlignment="1" applyProtection="1">
      <alignment horizontal="distributed" vertical="center" indent="1"/>
      <protection locked="0"/>
    </xf>
    <xf numFmtId="0" fontId="0" fillId="0" borderId="0" xfId="0" applyAlignment="1" applyProtection="1">
      <alignment horizontal="distributed" vertical="center" indent="1"/>
      <protection locked="0"/>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pplyProtection="1">
      <alignment horizontal="distributed" vertical="center"/>
    </xf>
    <xf numFmtId="0" fontId="19" fillId="0" borderId="0" xfId="0" applyFont="1" applyAlignment="1" applyProtection="1">
      <alignment horizontal="left" vertical="center"/>
    </xf>
    <xf numFmtId="0" fontId="0" fillId="0" borderId="0" xfId="0" applyAlignment="1" applyProtection="1">
      <alignment vertical="center"/>
    </xf>
    <xf numFmtId="0" fontId="21" fillId="0" borderId="63" xfId="0" applyFont="1" applyBorder="1" applyAlignment="1">
      <alignment horizontal="left" vertical="center" indent="1" shrinkToFit="1"/>
    </xf>
    <xf numFmtId="0" fontId="19" fillId="0" borderId="63" xfId="0" applyFont="1" applyBorder="1" applyAlignment="1">
      <alignment horizontal="left" vertical="center" indent="1" shrinkToFit="1"/>
    </xf>
    <xf numFmtId="0" fontId="19" fillId="0" borderId="25" xfId="0" applyFont="1" applyBorder="1" applyAlignment="1">
      <alignment horizontal="left" vertical="center" indent="1" shrinkToFit="1"/>
    </xf>
    <xf numFmtId="0" fontId="21" fillId="0" borderId="62" xfId="0" applyFont="1" applyBorder="1" applyAlignment="1" applyProtection="1">
      <alignment horizontal="left" vertical="center" wrapText="1" indent="1" shrinkToFit="1"/>
      <protection locked="0"/>
    </xf>
    <xf numFmtId="0" fontId="19" fillId="0" borderId="62" xfId="0" applyFont="1" applyBorder="1" applyAlignment="1" applyProtection="1">
      <alignment horizontal="left" vertical="center" indent="1"/>
      <protection locked="0"/>
    </xf>
    <xf numFmtId="0" fontId="19" fillId="0" borderId="28" xfId="0" applyFont="1" applyBorder="1" applyAlignment="1" applyProtection="1">
      <alignment horizontal="left" vertical="center" indent="1"/>
      <protection locked="0"/>
    </xf>
    <xf numFmtId="0" fontId="22" fillId="0" borderId="34" xfId="0" applyFont="1" applyBorder="1" applyAlignment="1">
      <alignment horizontal="distributed" wrapText="1" indent="1"/>
    </xf>
    <xf numFmtId="0" fontId="19" fillId="0" borderId="24" xfId="0" applyFont="1" applyBorder="1" applyAlignment="1">
      <alignment horizontal="distributed" indent="1"/>
    </xf>
    <xf numFmtId="0" fontId="19" fillId="0" borderId="22" xfId="0" applyFont="1" applyBorder="1" applyAlignment="1">
      <alignment horizontal="distributed" indent="1"/>
    </xf>
    <xf numFmtId="0" fontId="19" fillId="0" borderId="0" xfId="0" applyFont="1" applyBorder="1" applyAlignment="1">
      <alignment horizontal="distributed" indent="1"/>
    </xf>
    <xf numFmtId="0" fontId="19" fillId="0" borderId="42" xfId="0" applyFont="1" applyBorder="1" applyAlignment="1">
      <alignment horizontal="distributed" indent="1"/>
    </xf>
    <xf numFmtId="0" fontId="19" fillId="0" borderId="44" xfId="0" applyFont="1" applyBorder="1" applyAlignment="1" applyProtection="1">
      <alignment horizontal="left" vertical="center" indent="1"/>
      <protection locked="0"/>
    </xf>
    <xf numFmtId="0" fontId="19" fillId="0" borderId="58" xfId="0" applyFont="1" applyBorder="1" applyAlignment="1" applyProtection="1">
      <alignment horizontal="left" vertical="center" indent="1"/>
      <protection locked="0"/>
    </xf>
    <xf numFmtId="0" fontId="19" fillId="0" borderId="81" xfId="0" applyFont="1" applyBorder="1" applyAlignment="1" applyProtection="1">
      <alignment horizontal="left" vertical="center" indent="1"/>
      <protection locked="0"/>
    </xf>
    <xf numFmtId="0" fontId="19" fillId="0" borderId="82" xfId="0" applyFont="1" applyBorder="1" applyAlignment="1" applyProtection="1">
      <alignment horizontal="left" vertical="center" indent="1"/>
      <protection locked="0"/>
    </xf>
    <xf numFmtId="0" fontId="87" fillId="4" borderId="0" xfId="0" applyFont="1" applyFill="1" applyAlignment="1">
      <alignment vertical="top" wrapText="1"/>
    </xf>
    <xf numFmtId="0" fontId="88" fillId="4" borderId="0" xfId="0" applyFont="1" applyFill="1" applyAlignment="1">
      <alignment vertical="top" wrapText="1"/>
    </xf>
    <xf numFmtId="0" fontId="89" fillId="0" borderId="0" xfId="0" applyFont="1" applyAlignment="1">
      <alignment vertical="top"/>
    </xf>
    <xf numFmtId="0" fontId="22" fillId="0" borderId="22" xfId="0" applyFont="1" applyBorder="1" applyAlignment="1">
      <alignment horizontal="distributed" vertical="center" wrapText="1" indent="1"/>
    </xf>
    <xf numFmtId="0" fontId="19" fillId="0" borderId="0" xfId="0" applyFont="1" applyBorder="1" applyAlignment="1">
      <alignment horizontal="distributed" vertical="center" indent="1"/>
    </xf>
    <xf numFmtId="0" fontId="19" fillId="0" borderId="42" xfId="0" applyFont="1" applyBorder="1" applyAlignment="1">
      <alignment horizontal="distributed" vertical="center" indent="1"/>
    </xf>
    <xf numFmtId="0" fontId="19" fillId="0" borderId="22" xfId="0" applyFont="1" applyBorder="1" applyAlignment="1">
      <alignment horizontal="distributed" vertical="center" indent="1"/>
    </xf>
    <xf numFmtId="0" fontId="107" fillId="0" borderId="108" xfId="0" applyFont="1" applyBorder="1" applyAlignment="1">
      <alignment horizontal="center" vertical="center" wrapText="1"/>
    </xf>
    <xf numFmtId="0" fontId="0" fillId="0" borderId="106" xfId="0" applyBorder="1" applyAlignment="1">
      <alignment vertical="center" wrapText="1"/>
    </xf>
    <xf numFmtId="0" fontId="17" fillId="0" borderId="108" xfId="0" applyFont="1" applyBorder="1" applyAlignment="1">
      <alignment horizontal="left" vertical="center" wrapText="1"/>
    </xf>
    <xf numFmtId="0" fontId="17" fillId="0" borderId="109" xfId="0" applyFont="1" applyBorder="1" applyAlignment="1">
      <alignment horizontal="left" vertical="center" wrapText="1"/>
    </xf>
    <xf numFmtId="0" fontId="21" fillId="0" borderId="44" xfId="0" applyFont="1" applyBorder="1" applyAlignment="1">
      <alignment horizontal="center" vertical="center" wrapText="1" shrinkToFit="1"/>
    </xf>
    <xf numFmtId="49" fontId="19" fillId="0" borderId="8" xfId="0" applyNumberFormat="1" applyFont="1" applyBorder="1" applyAlignment="1" applyProtection="1">
      <alignment horizontal="distributed" vertical="center"/>
      <protection locked="0"/>
    </xf>
    <xf numFmtId="49" fontId="19" fillId="0" borderId="7" xfId="0" applyNumberFormat="1" applyFont="1" applyBorder="1" applyAlignment="1" applyProtection="1">
      <alignment horizontal="distributed" vertical="center"/>
      <protection locked="0"/>
    </xf>
    <xf numFmtId="49" fontId="19" fillId="0" borderId="9" xfId="0" applyNumberFormat="1" applyFont="1" applyBorder="1" applyAlignment="1" applyProtection="1">
      <alignment horizontal="distributed" vertical="center"/>
      <protection locked="0"/>
    </xf>
    <xf numFmtId="0" fontId="8" fillId="0" borderId="7" xfId="0" applyFont="1" applyBorder="1" applyAlignment="1" applyProtection="1">
      <alignment horizontal="center" vertical="center" shrinkToFit="1"/>
    </xf>
    <xf numFmtId="0" fontId="17" fillId="0" borderId="7" xfId="0" applyFont="1" applyBorder="1" applyAlignment="1">
      <alignment horizontal="center" vertical="center" shrinkToFit="1"/>
    </xf>
    <xf numFmtId="0" fontId="19" fillId="0" borderId="44" xfId="0" applyFont="1" applyBorder="1" applyAlignment="1">
      <alignment horizontal="distributed" vertical="center" indent="1"/>
    </xf>
    <xf numFmtId="0" fontId="6" fillId="0" borderId="44" xfId="0" applyFont="1" applyBorder="1" applyAlignment="1" applyProtection="1">
      <alignment horizontal="left" vertical="center" indent="1"/>
    </xf>
    <xf numFmtId="0" fontId="6" fillId="0" borderId="58" xfId="0" applyFont="1" applyBorder="1" applyAlignment="1" applyProtection="1">
      <alignment horizontal="left" vertical="center" indent="1"/>
    </xf>
    <xf numFmtId="0" fontId="6" fillId="0" borderId="44" xfId="0" applyFont="1" applyBorder="1" applyAlignment="1" applyProtection="1">
      <alignment horizontal="left" vertical="center" indent="1"/>
      <protection locked="0"/>
    </xf>
    <xf numFmtId="0" fontId="6" fillId="0" borderId="58" xfId="0" applyFont="1" applyBorder="1" applyAlignment="1" applyProtection="1">
      <alignment horizontal="left" vertical="center" indent="1"/>
      <protection locked="0"/>
    </xf>
    <xf numFmtId="176" fontId="19" fillId="0" borderId="0" xfId="0" applyNumberFormat="1" applyFont="1" applyBorder="1" applyAlignment="1" applyProtection="1">
      <alignment horizontal="distributed" vertical="center"/>
      <protection locked="0"/>
    </xf>
    <xf numFmtId="176" fontId="19" fillId="0" borderId="0" xfId="0" applyNumberFormat="1" applyFont="1" applyAlignment="1" applyProtection="1">
      <alignment horizontal="distributed" vertical="center"/>
      <protection locked="0"/>
    </xf>
    <xf numFmtId="0" fontId="19" fillId="0" borderId="0" xfId="0" applyFont="1" applyBorder="1" applyAlignment="1" applyProtection="1">
      <alignment horizontal="left" vertical="center"/>
    </xf>
    <xf numFmtId="0" fontId="19" fillId="0" borderId="0" xfId="0" applyFont="1" applyAlignment="1">
      <alignment horizontal="left" vertical="center"/>
    </xf>
    <xf numFmtId="0" fontId="6" fillId="0" borderId="0" xfId="12" applyFont="1" applyBorder="1" applyAlignment="1" applyProtection="1">
      <alignment horizontal="left" vertical="center" indent="1" shrinkToFit="1"/>
    </xf>
    <xf numFmtId="0" fontId="19" fillId="0" borderId="0" xfId="0" applyFont="1" applyAlignment="1">
      <alignment horizontal="left" vertical="center" indent="1" shrinkToFit="1"/>
    </xf>
    <xf numFmtId="0" fontId="86" fillId="0" borderId="0" xfId="8" applyFont="1" applyFill="1" applyBorder="1" applyAlignment="1">
      <alignment wrapText="1"/>
    </xf>
    <xf numFmtId="0" fontId="34" fillId="0" borderId="0" xfId="0" applyFont="1" applyAlignment="1"/>
    <xf numFmtId="0" fontId="22" fillId="0" borderId="54" xfId="0" applyFont="1" applyBorder="1" applyAlignment="1" applyProtection="1">
      <alignment horizontal="distributed" vertical="center" indent="1"/>
    </xf>
    <xf numFmtId="0" fontId="22" fillId="0" borderId="55" xfId="0" applyFont="1" applyBorder="1" applyAlignment="1" applyProtection="1">
      <alignment horizontal="distributed" vertical="center" indent="1"/>
    </xf>
    <xf numFmtId="0" fontId="19" fillId="0" borderId="55" xfId="0" applyFont="1" applyBorder="1" applyAlignment="1">
      <alignment horizontal="distributed" vertical="center" indent="1"/>
    </xf>
    <xf numFmtId="0" fontId="19" fillId="0" borderId="55" xfId="0" applyFont="1" applyBorder="1" applyAlignment="1">
      <alignment horizontal="left" vertical="center" indent="1"/>
    </xf>
    <xf numFmtId="0" fontId="19" fillId="0" borderId="56" xfId="0" applyFont="1" applyBorder="1" applyAlignment="1">
      <alignment horizontal="left" vertical="center" indent="1"/>
    </xf>
    <xf numFmtId="0" fontId="8" fillId="0" borderId="57" xfId="12" applyFont="1" applyBorder="1" applyAlignment="1">
      <alignment horizontal="distributed" vertical="center" indent="1"/>
    </xf>
    <xf numFmtId="0" fontId="19" fillId="0" borderId="57" xfId="0" applyFont="1" applyBorder="1" applyAlignment="1">
      <alignment horizontal="distributed" vertical="center" indent="1"/>
    </xf>
    <xf numFmtId="0" fontId="6" fillId="0" borderId="44" xfId="0" applyFont="1" applyBorder="1" applyAlignment="1">
      <alignment vertical="center" wrapText="1"/>
    </xf>
    <xf numFmtId="0" fontId="6" fillId="0" borderId="58" xfId="0" applyFont="1" applyBorder="1" applyAlignment="1">
      <alignment vertical="center" wrapText="1"/>
    </xf>
    <xf numFmtId="0" fontId="8" fillId="0" borderId="57" xfId="0" applyFont="1" applyBorder="1" applyAlignment="1">
      <alignment horizontal="center" vertical="center" wrapText="1"/>
    </xf>
    <xf numFmtId="0" fontId="6" fillId="0" borderId="44" xfId="0" applyFont="1" applyBorder="1" applyAlignment="1">
      <alignment horizontal="center" vertical="center"/>
    </xf>
    <xf numFmtId="0" fontId="6" fillId="0" borderId="57" xfId="0" applyFont="1" applyBorder="1" applyAlignment="1">
      <alignment horizontal="center" vertical="center"/>
    </xf>
    <xf numFmtId="0" fontId="39" fillId="0" borderId="44" xfId="0" applyFont="1" applyBorder="1" applyAlignment="1">
      <alignment horizontal="center" vertical="center"/>
    </xf>
    <xf numFmtId="0" fontId="19" fillId="0" borderId="0" xfId="0" applyFont="1" applyAlignment="1" applyProtection="1">
      <alignment horizontal="left" vertical="center"/>
      <protection locked="0"/>
    </xf>
    <xf numFmtId="0" fontId="6" fillId="0" borderId="24" xfId="12"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19" fillId="0" borderId="40"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6" fontId="22" fillId="0" borderId="24" xfId="0" applyNumberFormat="1" applyFont="1" applyBorder="1" applyAlignment="1" applyProtection="1">
      <alignment horizontal="distributed" vertical="center"/>
      <protection locked="0"/>
    </xf>
    <xf numFmtId="0" fontId="6" fillId="0" borderId="62" xfId="12" applyFont="1" applyBorder="1" applyAlignment="1" applyProtection="1">
      <alignment horizontal="left" vertical="center" wrapText="1"/>
      <protection locked="0"/>
    </xf>
    <xf numFmtId="0" fontId="19" fillId="0" borderId="62"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9" fillId="0" borderId="58" xfId="0" applyFont="1" applyBorder="1" applyAlignment="1" applyProtection="1">
      <alignment horizontal="left" vertical="center" wrapText="1"/>
      <protection locked="0"/>
    </xf>
    <xf numFmtId="0" fontId="6" fillId="0" borderId="44" xfId="12" applyFont="1" applyBorder="1" applyAlignment="1" applyProtection="1">
      <alignment horizontal="left" vertical="center" wrapText="1"/>
      <protection locked="0"/>
    </xf>
    <xf numFmtId="0" fontId="8" fillId="0" borderId="71" xfId="12" applyFont="1" applyBorder="1" applyAlignment="1" applyProtection="1">
      <alignment horizontal="center" vertical="center"/>
    </xf>
    <xf numFmtId="0" fontId="19" fillId="0" borderId="77" xfId="0" applyFont="1" applyBorder="1" applyAlignment="1" applyProtection="1">
      <alignment horizontal="center" vertical="center"/>
    </xf>
    <xf numFmtId="0" fontId="19" fillId="0" borderId="78" xfId="0" applyFont="1" applyBorder="1" applyAlignment="1" applyProtection="1">
      <alignment horizontal="center" vertical="center"/>
    </xf>
    <xf numFmtId="0" fontId="6" fillId="0" borderId="2" xfId="12" applyFont="1" applyBorder="1" applyAlignment="1" applyProtection="1">
      <alignment horizontal="right" vertical="center"/>
    </xf>
    <xf numFmtId="0" fontId="19" fillId="0" borderId="2" xfId="0" applyFont="1" applyBorder="1" applyAlignment="1" applyProtection="1">
      <alignment horizontal="right" vertical="center"/>
    </xf>
    <xf numFmtId="0" fontId="19" fillId="0" borderId="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19" fillId="0" borderId="2" xfId="0" applyFont="1" applyBorder="1" applyAlignment="1" applyProtection="1">
      <alignment horizontal="left" vertical="center"/>
    </xf>
    <xf numFmtId="0" fontId="19" fillId="0" borderId="1" xfId="0" applyFont="1" applyBorder="1" applyAlignment="1" applyProtection="1">
      <alignment vertical="center"/>
    </xf>
    <xf numFmtId="0" fontId="0" fillId="0" borderId="87"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88" xfId="0" applyBorder="1" applyAlignment="1" applyProtection="1">
      <alignment horizontal="center" vertical="center" shrinkToFit="1"/>
      <protection locked="0"/>
    </xf>
    <xf numFmtId="0" fontId="19" fillId="0" borderId="81" xfId="0" applyFont="1" applyBorder="1" applyAlignment="1" applyProtection="1">
      <alignment horizontal="left" vertical="center" wrapText="1"/>
      <protection locked="0"/>
    </xf>
    <xf numFmtId="0" fontId="19" fillId="0" borderId="82" xfId="0" applyFont="1" applyBorder="1" applyAlignment="1" applyProtection="1">
      <alignment horizontal="left" vertical="center" wrapText="1"/>
      <protection locked="0"/>
    </xf>
    <xf numFmtId="0" fontId="8" fillId="0" borderId="71" xfId="12"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6" fillId="0" borderId="75" xfId="12" applyFont="1" applyBorder="1" applyAlignment="1">
      <alignment horizontal="distributed" vertical="center"/>
    </xf>
    <xf numFmtId="0" fontId="0" fillId="0" borderId="76" xfId="0" applyBorder="1" applyAlignment="1">
      <alignment horizontal="distributed" vertical="center"/>
    </xf>
    <xf numFmtId="0" fontId="0" fillId="0" borderId="22" xfId="0" applyBorder="1" applyAlignment="1">
      <alignment horizontal="distributed" vertical="center"/>
    </xf>
    <xf numFmtId="0" fontId="0" fillId="0" borderId="42" xfId="0" applyBorder="1" applyAlignment="1">
      <alignment horizontal="distributed" vertical="center"/>
    </xf>
    <xf numFmtId="0" fontId="0" fillId="0" borderId="79" xfId="0" applyBorder="1" applyAlignment="1">
      <alignment horizontal="distributed" vertical="center"/>
    </xf>
    <xf numFmtId="0" fontId="0" fillId="0" borderId="88" xfId="0" applyBorder="1" applyAlignment="1">
      <alignment horizontal="distributed" vertical="center"/>
    </xf>
    <xf numFmtId="0" fontId="19" fillId="0" borderId="77" xfId="0" applyFont="1" applyBorder="1" applyAlignment="1">
      <alignment horizontal="distributed" vertical="center" indent="1"/>
    </xf>
    <xf numFmtId="0" fontId="19"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9" fillId="0" borderId="62" xfId="0" applyFont="1" applyBorder="1" applyAlignment="1">
      <alignment horizontal="center" vertical="center"/>
    </xf>
    <xf numFmtId="0" fontId="19" fillId="0" borderId="28" xfId="0" applyFont="1" applyBorder="1" applyAlignment="1">
      <alignment horizontal="center" vertical="center"/>
    </xf>
    <xf numFmtId="0" fontId="19" fillId="0" borderId="83" xfId="0" applyFont="1" applyBorder="1" applyAlignment="1" applyProtection="1">
      <alignment horizontal="left" vertical="center"/>
    </xf>
    <xf numFmtId="0" fontId="0" fillId="0" borderId="83" xfId="0" applyBorder="1" applyAlignment="1" applyProtection="1">
      <alignment horizontal="left" vertical="center"/>
    </xf>
    <xf numFmtId="0" fontId="0" fillId="0" borderId="83" xfId="0" applyBorder="1" applyAlignment="1" applyProtection="1">
      <alignment vertical="center"/>
    </xf>
    <xf numFmtId="0" fontId="19" fillId="0" borderId="84" xfId="0" applyFont="1" applyBorder="1" applyAlignment="1" applyProtection="1">
      <alignment vertical="center"/>
    </xf>
    <xf numFmtId="0" fontId="61" fillId="0" borderId="0" xfId="12" applyFont="1" applyAlignment="1">
      <alignment vertical="top" wrapText="1"/>
    </xf>
    <xf numFmtId="0" fontId="62" fillId="0" borderId="0" xfId="0" applyFont="1" applyAlignment="1">
      <alignment vertical="top" wrapText="1"/>
    </xf>
    <xf numFmtId="0" fontId="20" fillId="0" borderId="0" xfId="0" applyFont="1" applyAlignment="1">
      <alignment vertical="top"/>
    </xf>
    <xf numFmtId="176" fontId="19" fillId="0" borderId="37" xfId="0" applyNumberFormat="1" applyFont="1" applyBorder="1" applyAlignment="1" applyProtection="1">
      <alignment horizontal="distributed" vertical="center"/>
      <protection locked="0"/>
    </xf>
    <xf numFmtId="176" fontId="19" fillId="0" borderId="27" xfId="0" applyNumberFormat="1" applyFont="1" applyBorder="1" applyAlignment="1" applyProtection="1">
      <alignment horizontal="distributed" vertical="center"/>
      <protection locked="0"/>
    </xf>
    <xf numFmtId="0" fontId="0" fillId="0" borderId="27" xfId="0" applyBorder="1" applyAlignment="1">
      <alignment horizontal="left" vertical="center" indent="1"/>
    </xf>
    <xf numFmtId="0" fontId="0" fillId="0" borderId="36" xfId="0" applyBorder="1" applyAlignment="1">
      <alignment horizontal="left" vertical="center" indent="1"/>
    </xf>
    <xf numFmtId="0" fontId="22" fillId="0" borderId="7" xfId="0" applyFont="1" applyBorder="1" applyAlignment="1" applyProtection="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53" fillId="0" borderId="111" xfId="12" applyFont="1" applyBorder="1" applyAlignment="1">
      <alignment vertical="center" wrapText="1"/>
    </xf>
    <xf numFmtId="0" fontId="67" fillId="0" borderId="112"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8" fillId="0" borderId="54" xfId="12" applyFont="1" applyBorder="1" applyAlignment="1">
      <alignment horizontal="distributed" vertical="center"/>
    </xf>
    <xf numFmtId="0" fontId="0" fillId="0" borderId="55" xfId="0" applyBorder="1" applyAlignment="1">
      <alignment horizontal="distributed" vertical="center"/>
    </xf>
    <xf numFmtId="0" fontId="6" fillId="0" borderId="55" xfId="12" applyFont="1" applyBorder="1" applyAlignment="1">
      <alignment horizontal="left" vertical="center" indent="1"/>
    </xf>
    <xf numFmtId="0" fontId="0" fillId="0" borderId="55" xfId="0" applyBorder="1" applyAlignment="1">
      <alignment horizontal="left" vertical="center" indent="1"/>
    </xf>
    <xf numFmtId="0" fontId="0" fillId="0" borderId="56" xfId="0" applyBorder="1" applyAlignment="1">
      <alignment horizontal="left" vertical="center" indent="1"/>
    </xf>
    <xf numFmtId="0" fontId="61" fillId="0" borderId="0" xfId="12" applyFont="1" applyAlignment="1">
      <alignment vertical="center" wrapText="1"/>
    </xf>
    <xf numFmtId="0" fontId="61" fillId="0" borderId="0" xfId="0" applyFont="1" applyAlignment="1">
      <alignment vertical="center" wrapText="1"/>
    </xf>
    <xf numFmtId="0" fontId="84" fillId="0" borderId="22" xfId="0" applyFont="1" applyBorder="1" applyAlignment="1">
      <alignment horizontal="left" vertical="center" wrapText="1"/>
    </xf>
    <xf numFmtId="0" fontId="10" fillId="0" borderId="22" xfId="0" applyFont="1" applyBorder="1" applyAlignment="1">
      <alignment horizontal="left" vertical="center" wrapText="1"/>
    </xf>
    <xf numFmtId="0" fontId="39" fillId="0" borderId="0" xfId="0" applyFont="1" applyBorder="1" applyAlignment="1">
      <alignment horizontal="left" vertical="center"/>
    </xf>
    <xf numFmtId="0" fontId="30" fillId="0" borderId="0" xfId="0" applyFont="1" applyBorder="1" applyAlignment="1">
      <alignment horizontal="left" vertical="center"/>
    </xf>
    <xf numFmtId="0" fontId="6" fillId="0" borderId="104" xfId="12" applyFont="1" applyBorder="1" applyAlignment="1" applyProtection="1">
      <alignment horizontal="center" vertical="center" shrinkToFit="1"/>
    </xf>
    <xf numFmtId="0" fontId="19" fillId="0" borderId="86" xfId="0" applyFont="1" applyBorder="1" applyAlignment="1" applyProtection="1">
      <alignment horizontal="center" vertical="center" shrinkToFit="1"/>
    </xf>
    <xf numFmtId="0" fontId="19" fillId="0" borderId="8" xfId="0" applyFont="1" applyBorder="1" applyAlignment="1" applyProtection="1">
      <alignment horizontal="right" vertical="center"/>
    </xf>
    <xf numFmtId="0" fontId="19" fillId="0" borderId="7" xfId="0" applyFont="1" applyBorder="1" applyAlignment="1" applyProtection="1">
      <alignment horizontal="right" vertical="center"/>
    </xf>
    <xf numFmtId="0" fontId="19" fillId="0" borderId="8" xfId="0" applyFont="1" applyBorder="1" applyAlignment="1" applyProtection="1">
      <alignment horizontal="center" vertical="center" shrinkToFit="1"/>
    </xf>
    <xf numFmtId="0" fontId="19" fillId="0" borderId="7"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6" xfId="0" applyFont="1" applyBorder="1" applyAlignment="1">
      <alignment horizontal="center" vertical="center"/>
    </xf>
    <xf numFmtId="0" fontId="75" fillId="0" borderId="0" xfId="0" applyFont="1" applyAlignment="1"/>
    <xf numFmtId="0" fontId="20" fillId="0" borderId="0" xfId="0" applyFont="1" applyAlignment="1">
      <alignment vertical="center"/>
    </xf>
    <xf numFmtId="0" fontId="6" fillId="0" borderId="34" xfId="12" applyFont="1" applyBorder="1" applyAlignment="1">
      <alignment horizontal="distributed" vertical="center"/>
    </xf>
    <xf numFmtId="0" fontId="0" fillId="0" borderId="41"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19" fillId="0" borderId="40" xfId="0"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39" xfId="0"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37" xfId="0" applyBorder="1" applyAlignment="1" applyProtection="1">
      <alignment horizontal="left" vertical="center" indent="1" shrinkToFit="1"/>
      <protection locked="0"/>
    </xf>
    <xf numFmtId="0" fontId="0" fillId="0" borderId="27" xfId="0" applyBorder="1" applyAlignment="1" applyProtection="1">
      <alignment horizontal="left" vertical="center" indent="1" shrinkToFit="1"/>
      <protection locked="0"/>
    </xf>
    <xf numFmtId="176" fontId="19" fillId="0" borderId="24" xfId="0" applyNumberFormat="1" applyFont="1" applyBorder="1" applyAlignment="1" applyProtection="1">
      <alignment horizontal="right"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locked="0"/>
    </xf>
    <xf numFmtId="0" fontId="0" fillId="0" borderId="27" xfId="0" applyBorder="1" applyAlignment="1" applyProtection="1">
      <alignment vertical="center"/>
      <protection locked="0"/>
    </xf>
    <xf numFmtId="0" fontId="19" fillId="0" borderId="24" xfId="0" applyFont="1" applyBorder="1" applyAlignment="1" applyProtection="1">
      <alignment horizontal="left" vertical="center" wrapText="1"/>
    </xf>
    <xf numFmtId="0" fontId="0" fillId="0" borderId="41" xfId="0" applyBorder="1" applyAlignment="1">
      <alignment horizontal="left" vertical="center"/>
    </xf>
    <xf numFmtId="0" fontId="0" fillId="0" borderId="0" xfId="0" applyAlignment="1">
      <alignment horizontal="left" vertical="center"/>
    </xf>
    <xf numFmtId="0" fontId="0" fillId="0" borderId="42" xfId="0" applyBorder="1" applyAlignment="1">
      <alignment horizontal="left" vertical="center"/>
    </xf>
    <xf numFmtId="0" fontId="0" fillId="0" borderId="27" xfId="0" applyBorder="1" applyAlignment="1">
      <alignment horizontal="left" vertical="center"/>
    </xf>
    <xf numFmtId="0" fontId="0" fillId="0" borderId="36" xfId="0" applyBorder="1" applyAlignment="1">
      <alignment horizontal="left" vertical="center"/>
    </xf>
    <xf numFmtId="0" fontId="22" fillId="0" borderId="7" xfId="0" applyFont="1" applyBorder="1" applyAlignment="1" applyProtection="1">
      <alignment horizontal="left" vertical="center" shrinkToFit="1"/>
    </xf>
    <xf numFmtId="0" fontId="22" fillId="0" borderId="6" xfId="0" applyFont="1" applyBorder="1" applyAlignment="1" applyProtection="1">
      <alignment horizontal="left" vertical="center" shrinkToFit="1"/>
    </xf>
    <xf numFmtId="0" fontId="75" fillId="0" borderId="0" xfId="0" applyFont="1" applyBorder="1" applyAlignment="1">
      <alignment vertical="center" wrapText="1"/>
    </xf>
    <xf numFmtId="0" fontId="56" fillId="0" borderId="0" xfId="0" applyFont="1" applyBorder="1" applyAlignment="1">
      <alignment horizontal="distributed" vertical="center"/>
    </xf>
    <xf numFmtId="0" fontId="0" fillId="0" borderId="0" xfId="0" applyBorder="1" applyAlignment="1">
      <alignment horizontal="distributed" vertical="center"/>
    </xf>
    <xf numFmtId="0" fontId="19" fillId="0" borderId="35" xfId="0" applyFont="1" applyBorder="1" applyAlignment="1">
      <alignment horizontal="distributed" vertical="center"/>
    </xf>
    <xf numFmtId="0" fontId="19" fillId="0" borderId="36" xfId="0" applyFont="1" applyBorder="1" applyAlignment="1">
      <alignment horizontal="distributed" vertical="center"/>
    </xf>
    <xf numFmtId="0" fontId="19" fillId="0" borderId="37" xfId="0" applyFont="1" applyBorder="1" applyAlignment="1">
      <alignment horizontal="distributed" vertical="center" indent="1"/>
    </xf>
    <xf numFmtId="0" fontId="19" fillId="0" borderId="40"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19" fillId="0" borderId="8" xfId="0" applyFont="1" applyBorder="1" applyAlignment="1" applyProtection="1">
      <alignment horizontal="right" vertical="center"/>
      <protection locked="0"/>
    </xf>
    <xf numFmtId="0" fontId="19" fillId="0" borderId="7" xfId="0" applyFont="1" applyBorder="1" applyAlignment="1">
      <alignment horizontal="right" vertical="center"/>
    </xf>
    <xf numFmtId="0" fontId="0" fillId="0" borderId="87"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75" fillId="0" borderId="0" xfId="12" applyFont="1" applyAlignment="1">
      <alignment vertical="top" wrapText="1"/>
    </xf>
    <xf numFmtId="0" fontId="70" fillId="0" borderId="0" xfId="0" applyFont="1" applyAlignment="1">
      <alignment vertical="top"/>
    </xf>
    <xf numFmtId="0" fontId="0" fillId="0" borderId="39"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0" fillId="0" borderId="24" xfId="0" applyBorder="1" applyAlignment="1">
      <alignment horizontal="left" vertical="center"/>
    </xf>
    <xf numFmtId="0" fontId="0" fillId="0" borderId="0" xfId="0" applyBorder="1" applyAlignment="1">
      <alignment horizontal="left" vertical="center"/>
    </xf>
    <xf numFmtId="9" fontId="6" fillId="0" borderId="44" xfId="1" applyNumberFormat="1" applyFont="1" applyFill="1" applyBorder="1" applyAlignment="1" applyProtection="1">
      <alignment horizontal="center" vertical="center"/>
    </xf>
    <xf numFmtId="9" fontId="6" fillId="0" borderId="58" xfId="1" applyNumberFormat="1" applyFont="1" applyFill="1" applyBorder="1" applyAlignment="1" applyProtection="1">
      <alignment horizontal="center" vertical="center"/>
    </xf>
    <xf numFmtId="0" fontId="6" fillId="0" borderId="0" xfId="1" applyFont="1" applyFill="1" applyBorder="1" applyAlignment="1">
      <alignment vertical="center" wrapText="1"/>
    </xf>
    <xf numFmtId="0" fontId="19" fillId="0" borderId="0" xfId="0" applyFont="1" applyBorder="1" applyAlignment="1">
      <alignment vertical="center" wrapText="1"/>
    </xf>
    <xf numFmtId="0" fontId="6" fillId="0" borderId="10" xfId="1" applyFont="1" applyFill="1" applyBorder="1" applyAlignment="1" applyProtection="1">
      <alignment horizontal="right" vertical="center"/>
      <protection locked="0"/>
    </xf>
    <xf numFmtId="0" fontId="6" fillId="0" borderId="7" xfId="1" applyFont="1" applyFill="1" applyBorder="1" applyAlignment="1">
      <alignment vertical="center"/>
    </xf>
    <xf numFmtId="0" fontId="19" fillId="0" borderId="9" xfId="0" applyFont="1" applyBorder="1" applyAlignment="1">
      <alignment vertical="center"/>
    </xf>
    <xf numFmtId="9" fontId="6" fillId="0" borderId="44" xfId="1" applyNumberFormat="1" applyFont="1" applyFill="1" applyBorder="1" applyAlignment="1" applyProtection="1">
      <alignment horizontal="center" vertical="center"/>
      <protection locked="0"/>
    </xf>
    <xf numFmtId="0" fontId="6" fillId="0" borderId="44" xfId="1" applyFont="1" applyFill="1" applyBorder="1" applyAlignment="1" applyProtection="1">
      <alignment horizontal="center" vertical="center"/>
      <protection locked="0"/>
    </xf>
    <xf numFmtId="9" fontId="19" fillId="0" borderId="44" xfId="0" applyNumberFormat="1" applyFont="1" applyBorder="1" applyAlignment="1" applyProtection="1">
      <alignment horizontal="center" vertical="center"/>
      <protection locked="0"/>
    </xf>
    <xf numFmtId="0" fontId="6" fillId="0" borderId="57" xfId="1" applyFont="1" applyFill="1" applyBorder="1" applyAlignment="1">
      <alignment horizontal="center" vertical="center"/>
    </xf>
    <xf numFmtId="0" fontId="6" fillId="0" borderId="44" xfId="1" applyFont="1" applyFill="1" applyBorder="1" applyAlignment="1">
      <alignment horizontal="center" vertical="center"/>
    </xf>
    <xf numFmtId="0" fontId="19" fillId="0" borderId="7" xfId="0" applyFont="1" applyBorder="1" applyAlignment="1">
      <alignment vertical="center"/>
    </xf>
    <xf numFmtId="0" fontId="0" fillId="0" borderId="64" xfId="0" applyBorder="1" applyAlignment="1">
      <alignment horizontal="center" vertical="center"/>
    </xf>
    <xf numFmtId="0" fontId="0" fillId="0" borderId="64" xfId="0" applyBorder="1" applyAlignment="1">
      <alignment vertical="center"/>
    </xf>
    <xf numFmtId="0" fontId="0" fillId="0" borderId="3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67" xfId="0" applyBorder="1" applyAlignment="1">
      <alignment vertical="center"/>
    </xf>
    <xf numFmtId="0" fontId="8" fillId="0" borderId="0" xfId="1" applyFont="1" applyFill="1" applyBorder="1" applyAlignment="1">
      <alignment horizontal="right" vertical="center" wrapText="1"/>
    </xf>
    <xf numFmtId="0" fontId="22" fillId="0" borderId="0" xfId="0" applyFont="1" applyAlignment="1">
      <alignment horizontal="right" vertical="center"/>
    </xf>
    <xf numFmtId="0" fontId="6" fillId="0" borderId="22" xfId="1" applyFont="1" applyFill="1" applyBorder="1" applyAlignment="1" applyProtection="1">
      <alignment vertical="top" wrapText="1"/>
      <protection locked="0"/>
    </xf>
    <xf numFmtId="0" fontId="6" fillId="0" borderId="20" xfId="1" applyFont="1" applyFill="1" applyBorder="1" applyAlignment="1" applyProtection="1">
      <alignment vertical="top" wrapText="1"/>
      <protection locked="0"/>
    </xf>
    <xf numFmtId="0" fontId="6" fillId="0" borderId="19" xfId="1" applyFont="1" applyFill="1" applyBorder="1" applyAlignment="1" applyProtection="1">
      <alignment vertical="top" wrapText="1"/>
      <protection locked="0"/>
    </xf>
    <xf numFmtId="0" fontId="6" fillId="0" borderId="17" xfId="1" applyFont="1" applyFill="1" applyBorder="1" applyAlignment="1" applyProtection="1">
      <alignment vertical="top" wrapText="1"/>
      <protection locked="0"/>
    </xf>
    <xf numFmtId="0" fontId="6" fillId="0" borderId="16" xfId="1" applyFont="1" applyFill="1" applyBorder="1" applyAlignment="1" applyProtection="1">
      <alignment vertical="top" wrapText="1"/>
      <protection locked="0"/>
    </xf>
    <xf numFmtId="0" fontId="36" fillId="0" borderId="38" xfId="0" applyFont="1" applyBorder="1" applyAlignment="1">
      <alignment horizontal="distributed" vertical="top" wrapText="1"/>
    </xf>
    <xf numFmtId="0" fontId="37" fillId="0" borderId="30" xfId="0" applyFont="1" applyBorder="1" applyAlignment="1">
      <alignment horizontal="distributed" vertical="top"/>
    </xf>
    <xf numFmtId="0" fontId="37" fillId="0" borderId="33" xfId="0" applyFont="1" applyBorder="1" applyAlignment="1">
      <alignment horizontal="distributed" vertical="top"/>
    </xf>
    <xf numFmtId="0" fontId="37" fillId="0" borderId="39" xfId="0" applyFont="1" applyBorder="1" applyAlignment="1">
      <alignment horizontal="distributed" vertical="top"/>
    </xf>
    <xf numFmtId="0" fontId="37" fillId="0" borderId="0" xfId="0" applyFont="1" applyAlignment="1">
      <alignment horizontal="distributed" vertical="top"/>
    </xf>
    <xf numFmtId="0" fontId="37" fillId="0" borderId="20" xfId="0" applyFont="1" applyBorder="1" applyAlignment="1">
      <alignment horizontal="distributed" vertical="top"/>
    </xf>
    <xf numFmtId="0" fontId="37" fillId="0" borderId="69" xfId="0" applyFont="1" applyBorder="1" applyAlignment="1">
      <alignment horizontal="distributed" vertical="top"/>
    </xf>
    <xf numFmtId="0" fontId="37" fillId="0" borderId="17" xfId="0" applyFont="1" applyBorder="1" applyAlignment="1">
      <alignment horizontal="distributed" vertical="top"/>
    </xf>
    <xf numFmtId="0" fontId="37" fillId="0" borderId="16" xfId="0" applyFont="1" applyBorder="1" applyAlignment="1">
      <alignment horizontal="distributed" vertical="top"/>
    </xf>
    <xf numFmtId="0" fontId="38" fillId="0" borderId="65" xfId="1" applyFont="1" applyFill="1" applyBorder="1" applyAlignment="1">
      <alignment horizontal="distributed" vertical="center" wrapText="1"/>
    </xf>
    <xf numFmtId="0" fontId="30" fillId="0" borderId="66" xfId="0" applyFont="1" applyBorder="1" applyAlignment="1">
      <alignment horizontal="distributed" vertical="center"/>
    </xf>
    <xf numFmtId="0" fontId="38" fillId="0" borderId="66" xfId="1" applyFont="1" applyFill="1" applyBorder="1" applyAlignment="1">
      <alignment horizontal="distributed" vertical="center" wrapText="1"/>
    </xf>
    <xf numFmtId="0" fontId="30" fillId="0" borderId="38" xfId="0" applyFont="1" applyBorder="1" applyAlignment="1">
      <alignment horizontal="distributed" vertical="center"/>
    </xf>
    <xf numFmtId="0" fontId="0" fillId="0" borderId="29" xfId="0" applyBorder="1" applyAlignment="1">
      <alignment horizontal="distributed" vertical="center"/>
    </xf>
    <xf numFmtId="0" fontId="0" fillId="0" borderId="64" xfId="0"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21" xfId="0" applyBorder="1" applyAlignment="1">
      <alignment vertical="center"/>
    </xf>
    <xf numFmtId="0" fontId="0" fillId="0" borderId="18" xfId="0" applyBorder="1" applyAlignment="1">
      <alignment vertical="center"/>
    </xf>
    <xf numFmtId="0" fontId="36" fillId="0" borderId="66" xfId="0" applyFont="1" applyBorder="1" applyAlignment="1">
      <alignment horizontal="distributed" vertical="center"/>
    </xf>
    <xf numFmtId="0" fontId="38" fillId="0" borderId="66" xfId="0" applyFont="1" applyBorder="1" applyAlignment="1" applyProtection="1">
      <alignment horizontal="distributed" vertical="center"/>
      <protection locked="0"/>
    </xf>
    <xf numFmtId="0" fontId="30" fillId="0" borderId="66" xfId="0" applyFont="1" applyBorder="1" applyAlignment="1" applyProtection="1">
      <alignment horizontal="distributed" vertical="center"/>
      <protection locked="0"/>
    </xf>
    <xf numFmtId="0" fontId="30" fillId="0" borderId="31" xfId="0" applyFont="1" applyBorder="1" applyAlignment="1" applyProtection="1">
      <alignment horizontal="distributed" vertical="center"/>
      <protection locked="0"/>
    </xf>
    <xf numFmtId="0" fontId="38" fillId="0" borderId="65" xfId="1" applyFont="1" applyFill="1" applyBorder="1" applyAlignment="1">
      <alignment horizontal="distributed" vertical="center"/>
    </xf>
    <xf numFmtId="0" fontId="6" fillId="0" borderId="44" xfId="1" applyFont="1" applyFill="1" applyBorder="1" applyAlignment="1">
      <alignment horizontal="center" vertical="center" wrapText="1"/>
    </xf>
    <xf numFmtId="0" fontId="19" fillId="0" borderId="44" xfId="0" applyFont="1" applyBorder="1" applyAlignment="1">
      <alignment horizontal="center" vertical="center"/>
    </xf>
    <xf numFmtId="0" fontId="6" fillId="0" borderId="58" xfId="1" applyFont="1" applyFill="1" applyBorder="1" applyAlignment="1">
      <alignment horizontal="center" vertical="center"/>
    </xf>
    <xf numFmtId="0" fontId="19" fillId="0" borderId="44" xfId="0" applyFont="1" applyBorder="1" applyAlignment="1" applyProtection="1">
      <alignment horizontal="center" vertical="center"/>
      <protection locked="0"/>
    </xf>
    <xf numFmtId="0" fontId="33" fillId="0" borderId="0" xfId="8" applyFont="1" applyFill="1" applyAlignment="1">
      <alignment vertical="center"/>
    </xf>
    <xf numFmtId="0" fontId="33" fillId="0" borderId="89" xfId="8" applyFont="1" applyFill="1" applyBorder="1" applyAlignment="1">
      <alignment vertical="center"/>
    </xf>
    <xf numFmtId="0" fontId="33" fillId="0" borderId="90" xfId="8" applyFont="1" applyFill="1" applyBorder="1" applyAlignment="1" applyProtection="1">
      <alignment horizontal="center" vertical="center"/>
      <protection locked="0"/>
    </xf>
    <xf numFmtId="0" fontId="33" fillId="0" borderId="91" xfId="8" applyFont="1" applyFill="1" applyBorder="1" applyAlignment="1" applyProtection="1">
      <alignment horizontal="center" vertical="center"/>
      <protection locked="0"/>
    </xf>
    <xf numFmtId="0" fontId="33" fillId="0" borderId="92" xfId="8" applyFont="1" applyFill="1" applyBorder="1" applyAlignment="1" applyProtection="1">
      <alignment horizontal="center" vertical="center"/>
      <protection locked="0"/>
    </xf>
    <xf numFmtId="0" fontId="33" fillId="0" borderId="93" xfId="8" applyFont="1" applyFill="1" applyBorder="1" applyAlignment="1" applyProtection="1">
      <alignment horizontal="center" vertical="center"/>
      <protection locked="0"/>
    </xf>
    <xf numFmtId="0" fontId="33" fillId="0" borderId="94" xfId="8" applyFont="1" applyFill="1" applyBorder="1" applyAlignment="1" applyProtection="1">
      <alignment horizontal="center" vertical="center"/>
      <protection locked="0"/>
    </xf>
    <xf numFmtId="0" fontId="33" fillId="0" borderId="95" xfId="8" applyFont="1" applyFill="1" applyBorder="1" applyAlignment="1" applyProtection="1">
      <alignment horizontal="center" vertical="center"/>
      <protection locked="0"/>
    </xf>
    <xf numFmtId="0" fontId="61" fillId="0" borderId="0" xfId="1" applyFont="1" applyFill="1" applyAlignment="1">
      <alignment horizontal="center" vertical="center" wrapText="1"/>
    </xf>
    <xf numFmtId="0" fontId="62" fillId="0" borderId="0" xfId="0" applyFont="1" applyAlignment="1">
      <alignment horizontal="center" vertical="center"/>
    </xf>
    <xf numFmtId="0" fontId="25" fillId="0" borderId="0" xfId="1" applyFont="1" applyFill="1" applyAlignment="1">
      <alignment horizontal="center" vertical="center"/>
    </xf>
    <xf numFmtId="0" fontId="6" fillId="0" borderId="15"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19" fillId="0" borderId="12" xfId="0" applyFont="1" applyBorder="1" applyAlignment="1">
      <alignment vertical="center"/>
    </xf>
    <xf numFmtId="0" fontId="19" fillId="0" borderId="14" xfId="0" applyFont="1" applyBorder="1" applyAlignment="1">
      <alignment vertical="center"/>
    </xf>
    <xf numFmtId="0" fontId="6" fillId="0" borderId="10"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19" fillId="0" borderId="12" xfId="0" applyFont="1" applyBorder="1" applyAlignment="1">
      <alignment horizontal="left" vertical="center" wrapText="1"/>
    </xf>
    <xf numFmtId="176" fontId="19" fillId="0" borderId="24" xfId="0" applyNumberFormat="1" applyFont="1" applyBorder="1" applyAlignment="1" applyProtection="1">
      <alignment horizontal="distributed" vertical="center" indent="1"/>
    </xf>
    <xf numFmtId="0" fontId="19" fillId="0" borderId="7" xfId="0" applyFont="1" applyBorder="1" applyAlignment="1">
      <alignment horizontal="center" vertical="center"/>
    </xf>
    <xf numFmtId="0" fontId="19" fillId="0" borderId="9" xfId="0" applyFont="1" applyBorder="1" applyAlignment="1">
      <alignment horizontal="center" vertical="center"/>
    </xf>
    <xf numFmtId="176" fontId="19" fillId="0" borderId="24" xfId="0" applyNumberFormat="1" applyFont="1" applyBorder="1" applyAlignment="1" applyProtection="1">
      <alignment horizontal="distributed" vertical="center" indent="1"/>
      <protection locked="0"/>
    </xf>
    <xf numFmtId="0" fontId="6" fillId="0" borderId="34" xfId="8" applyFont="1" applyFill="1" applyBorder="1" applyAlignment="1" applyProtection="1">
      <alignment horizontal="center" vertical="center"/>
    </xf>
    <xf numFmtId="0" fontId="19" fillId="0" borderId="35" xfId="0" applyFont="1" applyBorder="1" applyAlignment="1" applyProtection="1">
      <alignment horizontal="center" vertical="center"/>
    </xf>
    <xf numFmtId="0" fontId="6" fillId="0" borderId="24" xfId="8" applyFont="1" applyFill="1" applyBorder="1" applyAlignment="1" applyProtection="1">
      <alignment horizontal="distributed" vertical="center"/>
    </xf>
    <xf numFmtId="176" fontId="19" fillId="0" borderId="41" xfId="0" applyNumberFormat="1" applyFont="1" applyBorder="1" applyAlignment="1" applyProtection="1">
      <alignment horizontal="distributed" vertical="center" indent="1"/>
    </xf>
    <xf numFmtId="176" fontId="19" fillId="0" borderId="27" xfId="0" applyNumberFormat="1" applyFont="1" applyBorder="1" applyAlignment="1" applyProtection="1">
      <alignment horizontal="distributed" vertical="center" indent="1"/>
    </xf>
    <xf numFmtId="176" fontId="19" fillId="0" borderId="36" xfId="0" applyNumberFormat="1" applyFont="1" applyBorder="1" applyAlignment="1" applyProtection="1">
      <alignment horizontal="distributed" vertical="center" indent="1"/>
    </xf>
    <xf numFmtId="0" fontId="12" fillId="0" borderId="0" xfId="8" applyFont="1" applyFill="1" applyAlignment="1">
      <alignment horizontal="center" vertical="center"/>
    </xf>
    <xf numFmtId="0" fontId="6" fillId="0" borderId="30" xfId="8" applyFont="1" applyFill="1" applyBorder="1" applyAlignment="1" applyProtection="1">
      <alignment horizontal="distributed" vertical="center"/>
    </xf>
    <xf numFmtId="0" fontId="19" fillId="0" borderId="27" xfId="0" applyFont="1" applyBorder="1" applyAlignment="1">
      <alignment horizontal="distributed" vertical="center"/>
    </xf>
    <xf numFmtId="0" fontId="19" fillId="0" borderId="40" xfId="0" applyFont="1" applyBorder="1" applyAlignment="1" applyProtection="1">
      <alignment horizontal="distributed" vertical="center"/>
    </xf>
    <xf numFmtId="0" fontId="19" fillId="0" borderId="24" xfId="0" applyFont="1" applyBorder="1" applyAlignment="1">
      <alignment horizontal="distributed" vertical="center"/>
    </xf>
    <xf numFmtId="0" fontId="19" fillId="0" borderId="37" xfId="0" applyFont="1" applyBorder="1" applyAlignment="1" applyProtection="1">
      <alignment horizontal="distributed" vertical="center" wrapText="1"/>
    </xf>
    <xf numFmtId="0" fontId="6" fillId="0" borderId="0" xfId="8" applyFont="1" applyFill="1" applyAlignment="1">
      <alignment vertical="center" wrapText="1"/>
    </xf>
    <xf numFmtId="0" fontId="6" fillId="0" borderId="40" xfId="8" applyFont="1" applyFill="1" applyBorder="1" applyAlignment="1" applyProtection="1">
      <alignment horizontal="center" vertical="top" wrapText="1"/>
      <protection locked="0"/>
    </xf>
    <xf numFmtId="0" fontId="6" fillId="0" borderId="24" xfId="8" applyFont="1" applyFill="1" applyBorder="1" applyAlignment="1" applyProtection="1">
      <alignment horizontal="center" vertical="top" wrapText="1"/>
      <protection locked="0"/>
    </xf>
    <xf numFmtId="0" fontId="6" fillId="0" borderId="23" xfId="8" applyFont="1" applyFill="1" applyBorder="1" applyAlignment="1" applyProtection="1">
      <alignment horizontal="center" vertical="top" wrapText="1"/>
      <protection locked="0"/>
    </xf>
    <xf numFmtId="0" fontId="6" fillId="0" borderId="39" xfId="8" applyFont="1" applyFill="1" applyBorder="1" applyAlignment="1" applyProtection="1">
      <alignment horizontal="center" vertical="top" wrapText="1"/>
      <protection locked="0"/>
    </xf>
    <xf numFmtId="0" fontId="6" fillId="0" borderId="0" xfId="8" applyFont="1" applyFill="1" applyBorder="1" applyAlignment="1" applyProtection="1">
      <alignment horizontal="center" vertical="top" wrapText="1"/>
      <protection locked="0"/>
    </xf>
    <xf numFmtId="0" fontId="6" fillId="0" borderId="20" xfId="8" applyFont="1" applyFill="1" applyBorder="1" applyAlignment="1" applyProtection="1">
      <alignment horizontal="center" vertical="top" wrapText="1"/>
      <protection locked="0"/>
    </xf>
    <xf numFmtId="0" fontId="6" fillId="0" borderId="69" xfId="8" applyFont="1" applyFill="1" applyBorder="1" applyAlignment="1" applyProtection="1">
      <alignment horizontal="center" vertical="top" wrapText="1"/>
      <protection locked="0"/>
    </xf>
    <xf numFmtId="0" fontId="6" fillId="0" borderId="17" xfId="8" applyFont="1" applyFill="1" applyBorder="1" applyAlignment="1" applyProtection="1">
      <alignment horizontal="center" vertical="top" wrapText="1"/>
      <protection locked="0"/>
    </xf>
    <xf numFmtId="0" fontId="6" fillId="0" borderId="16" xfId="8" applyFont="1" applyFill="1" applyBorder="1" applyAlignment="1" applyProtection="1">
      <alignment horizontal="center" vertical="top" wrapText="1"/>
      <protection locked="0"/>
    </xf>
    <xf numFmtId="0" fontId="6" fillId="0" borderId="41" xfId="8" applyFont="1" applyFill="1" applyBorder="1" applyAlignment="1" applyProtection="1">
      <alignment horizontal="center" vertical="center"/>
    </xf>
    <xf numFmtId="0" fontId="19" fillId="0" borderId="36" xfId="0" applyFont="1" applyBorder="1" applyAlignment="1" applyProtection="1">
      <alignment horizontal="center" vertical="center"/>
    </xf>
    <xf numFmtId="0" fontId="39" fillId="0" borderId="32" xfId="0" applyFont="1" applyBorder="1" applyAlignment="1" applyProtection="1">
      <alignment horizontal="distributed" vertical="center"/>
      <protection locked="0"/>
    </xf>
    <xf numFmtId="0" fontId="19" fillId="0" borderId="30" xfId="0" applyFont="1" applyBorder="1" applyAlignment="1" applyProtection="1">
      <alignment horizontal="distributed" vertical="center"/>
      <protection locked="0"/>
    </xf>
    <xf numFmtId="0" fontId="19" fillId="0" borderId="33" xfId="0" applyFont="1" applyBorder="1" applyAlignment="1" applyProtection="1">
      <alignment horizontal="distributed" vertical="center"/>
      <protection locked="0"/>
    </xf>
    <xf numFmtId="0" fontId="14" fillId="0" borderId="22"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center"/>
      <protection locked="0"/>
    </xf>
    <xf numFmtId="0" fontId="14" fillId="0" borderId="42" xfId="1" applyFont="1" applyFill="1" applyBorder="1" applyAlignment="1" applyProtection="1">
      <alignment horizontal="center" vertical="center"/>
      <protection locked="0"/>
    </xf>
    <xf numFmtId="0" fontId="14" fillId="0" borderId="19" xfId="1" applyFont="1" applyFill="1" applyBorder="1" applyAlignment="1" applyProtection="1">
      <alignment horizontal="center" vertical="center"/>
      <protection locked="0"/>
    </xf>
    <xf numFmtId="0" fontId="14" fillId="0" borderId="17" xfId="1" applyFont="1" applyFill="1" applyBorder="1" applyAlignment="1" applyProtection="1">
      <alignment horizontal="center" vertical="center"/>
      <protection locked="0"/>
    </xf>
    <xf numFmtId="0" fontId="14" fillId="0" borderId="43" xfId="1" applyFont="1" applyFill="1" applyBorder="1" applyAlignment="1" applyProtection="1">
      <alignment horizontal="center" vertical="center"/>
      <protection locked="0"/>
    </xf>
    <xf numFmtId="0" fontId="14" fillId="0" borderId="39" xfId="1" applyFont="1" applyFill="1" applyBorder="1" applyAlignment="1" applyProtection="1">
      <alignment horizontal="center" vertical="center"/>
      <protection locked="0"/>
    </xf>
    <xf numFmtId="0" fontId="14" fillId="0" borderId="69" xfId="1" applyFont="1" applyFill="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69" xfId="0" applyFont="1" applyBorder="1" applyAlignment="1" applyProtection="1">
      <alignment vertical="center"/>
      <protection locked="0"/>
    </xf>
    <xf numFmtId="0" fontId="39" fillId="0" borderId="22" xfId="0" applyFont="1" applyBorder="1" applyAlignment="1" applyProtection="1">
      <alignment horizontal="distributed" vertical="center"/>
      <protection locked="0"/>
    </xf>
    <xf numFmtId="0" fontId="19" fillId="0" borderId="0" xfId="0" applyFont="1" applyBorder="1" applyAlignment="1" applyProtection="1">
      <alignment horizontal="distributed" vertical="center"/>
      <protection locked="0"/>
    </xf>
    <xf numFmtId="0" fontId="19" fillId="0" borderId="20" xfId="0" applyFont="1" applyBorder="1" applyAlignment="1" applyProtection="1">
      <alignment horizontal="distributed" vertical="center"/>
      <protection locked="0"/>
    </xf>
    <xf numFmtId="0" fontId="19" fillId="0" borderId="22" xfId="0" applyFont="1" applyBorder="1" applyAlignment="1" applyProtection="1">
      <alignment horizontal="distributed" vertical="center"/>
      <protection locked="0"/>
    </xf>
    <xf numFmtId="0" fontId="19" fillId="0" borderId="19" xfId="0" applyFont="1" applyBorder="1" applyAlignment="1" applyProtection="1">
      <alignment horizontal="distributed" vertical="center"/>
      <protection locked="0"/>
    </xf>
    <xf numFmtId="0" fontId="19" fillId="0" borderId="16" xfId="0" applyFont="1" applyBorder="1" applyAlignment="1" applyProtection="1">
      <alignment horizontal="distributed" vertical="center"/>
      <protection locked="0"/>
    </xf>
    <xf numFmtId="0" fontId="14" fillId="0" borderId="32" xfId="1" applyFont="1" applyFill="1" applyBorder="1" applyAlignment="1" applyProtection="1">
      <alignment horizontal="distributed" vertical="center"/>
      <protection locked="0"/>
    </xf>
    <xf numFmtId="0" fontId="14" fillId="0" borderId="30" xfId="1" applyFont="1" applyFill="1" applyBorder="1" applyAlignment="1" applyProtection="1">
      <alignment horizontal="distributed" vertical="center"/>
      <protection locked="0"/>
    </xf>
    <xf numFmtId="0" fontId="14" fillId="0" borderId="70" xfId="1" applyFont="1" applyFill="1" applyBorder="1" applyAlignment="1" applyProtection="1">
      <alignment horizontal="distributed" vertical="center"/>
      <protection locked="0"/>
    </xf>
    <xf numFmtId="0" fontId="14" fillId="0" borderId="38" xfId="1" applyFont="1" applyFill="1" applyBorder="1" applyAlignment="1" applyProtection="1">
      <alignment horizontal="distributed" vertical="center" wrapText="1"/>
      <protection locked="0"/>
    </xf>
    <xf numFmtId="0" fontId="14" fillId="0" borderId="30" xfId="1" applyFont="1" applyFill="1" applyBorder="1" applyAlignment="1" applyProtection="1">
      <alignment horizontal="distributed" vertical="center" wrapText="1"/>
      <protection locked="0"/>
    </xf>
    <xf numFmtId="0" fontId="14" fillId="0" borderId="32" xfId="1" applyFont="1" applyFill="1" applyBorder="1" applyAlignment="1" applyProtection="1">
      <alignment horizontal="distributed" vertical="center" wrapText="1"/>
      <protection locked="0"/>
    </xf>
    <xf numFmtId="0" fontId="14" fillId="0" borderId="70" xfId="1" applyFont="1" applyFill="1" applyBorder="1" applyAlignment="1" applyProtection="1">
      <alignment horizontal="distributed" vertical="center" wrapText="1"/>
      <protection locked="0"/>
    </xf>
    <xf numFmtId="0" fontId="0" fillId="0" borderId="89" xfId="0" applyBorder="1" applyAlignment="1">
      <alignment vertical="center"/>
    </xf>
    <xf numFmtId="0" fontId="63" fillId="0" borderId="91" xfId="0" applyFont="1" applyBorder="1" applyAlignment="1" applyProtection="1">
      <alignment horizontal="center" vertical="center"/>
      <protection locked="0"/>
    </xf>
    <xf numFmtId="0" fontId="63" fillId="0" borderId="92" xfId="0" applyFont="1" applyBorder="1" applyAlignment="1" applyProtection="1">
      <alignment horizontal="center" vertical="center"/>
      <protection locked="0"/>
    </xf>
    <xf numFmtId="0" fontId="63" fillId="0" borderId="93" xfId="0" applyFont="1" applyBorder="1" applyAlignment="1" applyProtection="1">
      <alignment horizontal="center" vertical="center"/>
      <protection locked="0"/>
    </xf>
    <xf numFmtId="0" fontId="63" fillId="0" borderId="94" xfId="0" applyFont="1" applyBorder="1" applyAlignment="1" applyProtection="1">
      <alignment horizontal="center" vertical="center"/>
      <protection locked="0"/>
    </xf>
    <xf numFmtId="0" fontId="63" fillId="0" borderId="95" xfId="0" applyFont="1" applyBorder="1" applyAlignment="1" applyProtection="1">
      <alignment horizontal="center" vertical="center"/>
      <protection locked="0"/>
    </xf>
    <xf numFmtId="0" fontId="22" fillId="0" borderId="40" xfId="0" applyFont="1" applyBorder="1" applyAlignment="1" applyProtection="1">
      <alignment horizontal="distributed" vertical="center" indent="1"/>
    </xf>
    <xf numFmtId="0" fontId="22" fillId="0" borderId="24" xfId="0" applyFont="1" applyBorder="1" applyAlignment="1" applyProtection="1">
      <alignment horizontal="distributed" vertical="center" indent="1"/>
    </xf>
    <xf numFmtId="0" fontId="22" fillId="0" borderId="41" xfId="0" applyFont="1" applyBorder="1" applyAlignment="1" applyProtection="1">
      <alignment horizontal="distributed" vertical="center" indent="1"/>
    </xf>
    <xf numFmtId="0" fontId="22" fillId="0" borderId="37" xfId="0" applyFont="1" applyBorder="1" applyAlignment="1" applyProtection="1">
      <alignment horizontal="distributed" vertical="center" indent="1"/>
    </xf>
    <xf numFmtId="0" fontId="22" fillId="0" borderId="27" xfId="0" applyFont="1" applyBorder="1" applyAlignment="1" applyProtection="1">
      <alignment horizontal="distributed" vertical="center" indent="1"/>
    </xf>
    <xf numFmtId="0" fontId="22" fillId="0" borderId="36" xfId="0" applyFont="1" applyBorder="1" applyAlignment="1" applyProtection="1">
      <alignment horizontal="distributed" vertical="center" indent="1"/>
    </xf>
    <xf numFmtId="0" fontId="19" fillId="0" borderId="40"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6" xfId="0" applyFont="1" applyBorder="1" applyAlignment="1" applyProtection="1">
      <alignment horizontal="center" vertical="center"/>
    </xf>
    <xf numFmtId="0" fontId="19" fillId="0" borderId="30" xfId="0" applyFont="1" applyBorder="1" applyAlignment="1" applyProtection="1">
      <alignment horizontal="left" vertical="center" wrapText="1"/>
    </xf>
    <xf numFmtId="0" fontId="19" fillId="0" borderId="30" xfId="0" applyFont="1" applyBorder="1" applyAlignment="1">
      <alignment horizontal="left" vertical="center" wrapText="1"/>
    </xf>
    <xf numFmtId="0" fontId="19" fillId="0" borderId="27" xfId="0" applyFont="1" applyBorder="1" applyAlignment="1">
      <alignment horizontal="left" vertical="center" wrapText="1"/>
    </xf>
    <xf numFmtId="0" fontId="39" fillId="0" borderId="30" xfId="0" applyFont="1" applyBorder="1" applyAlignment="1" applyProtection="1">
      <alignment horizontal="distributed" vertical="center"/>
      <protection locked="0"/>
    </xf>
    <xf numFmtId="0" fontId="19" fillId="0" borderId="30" xfId="0" applyFont="1" applyBorder="1" applyAlignment="1" applyProtection="1">
      <alignment vertical="center"/>
      <protection locked="0"/>
    </xf>
    <xf numFmtId="0" fontId="6" fillId="0" borderId="24" xfId="8" applyFont="1" applyFill="1" applyBorder="1" applyAlignment="1">
      <alignment horizontal="distributed" vertical="center"/>
    </xf>
    <xf numFmtId="0" fontId="19" fillId="0" borderId="0" xfId="0" applyFont="1" applyAlignment="1">
      <alignment horizontal="distributed" vertical="center"/>
    </xf>
    <xf numFmtId="176" fontId="6" fillId="0" borderId="40" xfId="8" applyNumberFormat="1" applyFont="1" applyFill="1" applyBorder="1" applyAlignment="1" applyProtection="1">
      <alignment horizontal="center" vertical="center"/>
    </xf>
    <xf numFmtId="0" fontId="14" fillId="0" borderId="62" xfId="8" applyFont="1" applyFill="1" applyBorder="1" applyAlignment="1" applyProtection="1">
      <alignment horizontal="center" vertical="center" shrinkToFit="1"/>
    </xf>
    <xf numFmtId="176" fontId="6" fillId="0" borderId="0" xfId="8" applyNumberFormat="1" applyFont="1" applyFill="1" applyAlignment="1" applyProtection="1">
      <alignment horizontal="distributed" vertical="center" indent="1" shrinkToFit="1"/>
      <protection locked="0"/>
    </xf>
    <xf numFmtId="0" fontId="0" fillId="0" borderId="0" xfId="0" applyAlignment="1" applyProtection="1">
      <alignment horizontal="distributed" vertical="center" indent="1" shrinkToFit="1"/>
      <protection locked="0"/>
    </xf>
    <xf numFmtId="0" fontId="8" fillId="0" borderId="0" xfId="8" applyFont="1" applyFill="1" applyAlignment="1">
      <alignment horizontal="distributed" vertical="top"/>
    </xf>
    <xf numFmtId="0" fontId="22" fillId="0" borderId="0" xfId="0" applyFont="1" applyAlignment="1">
      <alignment horizontal="distributed" vertical="top"/>
    </xf>
    <xf numFmtId="0" fontId="0" fillId="0" borderId="0" xfId="0" applyAlignment="1">
      <alignment horizontal="distributed" vertical="center"/>
    </xf>
    <xf numFmtId="0" fontId="6" fillId="0" borderId="44" xfId="8" applyFont="1" applyFill="1" applyBorder="1" applyAlignment="1" applyProtection="1">
      <alignment horizontal="center" vertical="top" wrapText="1"/>
    </xf>
    <xf numFmtId="0" fontId="0" fillId="0" borderId="0" xfId="0" applyAlignment="1">
      <alignment vertical="top"/>
    </xf>
    <xf numFmtId="0" fontId="6" fillId="0" borderId="15" xfId="8" applyFont="1" applyFill="1" applyBorder="1" applyAlignment="1" applyProtection="1">
      <alignment horizontal="center" vertical="center"/>
    </xf>
    <xf numFmtId="0" fontId="6" fillId="0" borderId="12" xfId="8" applyFont="1" applyFill="1" applyBorder="1" applyAlignment="1" applyProtection="1">
      <alignment horizontal="center" vertical="center"/>
    </xf>
    <xf numFmtId="0" fontId="6" fillId="0" borderId="14" xfId="8" applyFont="1" applyFill="1" applyBorder="1" applyAlignment="1" applyProtection="1">
      <alignment horizontal="center" vertical="center"/>
    </xf>
    <xf numFmtId="0" fontId="6" fillId="0" borderId="10" xfId="8" applyFont="1" applyFill="1" applyBorder="1" applyAlignment="1" applyProtection="1">
      <alignment horizontal="center" vertical="center"/>
    </xf>
    <xf numFmtId="0" fontId="6" fillId="0" borderId="7" xfId="8" applyFont="1" applyFill="1" applyBorder="1" applyAlignment="1" applyProtection="1">
      <alignment horizontal="center" vertical="center"/>
    </xf>
    <xf numFmtId="0" fontId="6" fillId="0" borderId="9" xfId="8" applyFont="1" applyFill="1" applyBorder="1" applyAlignment="1" applyProtection="1">
      <alignment horizontal="center" vertical="center"/>
    </xf>
    <xf numFmtId="0" fontId="6" fillId="0" borderId="30" xfId="8" applyFont="1" applyFill="1" applyBorder="1" applyAlignment="1" applyProtection="1">
      <alignment vertical="center" wrapText="1"/>
    </xf>
    <xf numFmtId="0" fontId="19" fillId="0" borderId="30" xfId="0" applyFont="1" applyBorder="1" applyAlignment="1" applyProtection="1">
      <alignment vertical="center" wrapText="1"/>
    </xf>
    <xf numFmtId="0" fontId="19" fillId="0" borderId="33" xfId="0" applyFont="1" applyBorder="1" applyAlignment="1" applyProtection="1">
      <alignment vertical="center" wrapText="1"/>
    </xf>
    <xf numFmtId="0" fontId="19" fillId="0" borderId="27" xfId="0" applyFont="1" applyBorder="1" applyAlignment="1" applyProtection="1">
      <alignment vertical="center" wrapText="1"/>
    </xf>
    <xf numFmtId="0" fontId="19" fillId="0" borderId="26" xfId="0" applyFont="1" applyBorder="1" applyAlignment="1" applyProtection="1">
      <alignment vertical="center" wrapText="1"/>
    </xf>
    <xf numFmtId="0" fontId="6" fillId="0" borderId="10" xfId="8" applyFont="1" applyFill="1" applyBorder="1" applyAlignment="1">
      <alignment horizontal="center" vertical="center"/>
    </xf>
    <xf numFmtId="0" fontId="6" fillId="0" borderId="7"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40" xfId="8" applyFont="1" applyFill="1" applyBorder="1" applyAlignment="1" applyProtection="1">
      <alignment horizontal="left" vertical="top" wrapText="1"/>
      <protection locked="0"/>
    </xf>
    <xf numFmtId="0" fontId="6" fillId="0" borderId="24" xfId="8" applyFont="1" applyFill="1" applyBorder="1" applyAlignment="1" applyProtection="1">
      <alignment horizontal="left" vertical="top" wrapText="1"/>
      <protection locked="0"/>
    </xf>
    <xf numFmtId="0" fontId="6" fillId="0" borderId="23" xfId="8" applyFont="1" applyFill="1" applyBorder="1" applyAlignment="1" applyProtection="1">
      <alignment horizontal="left" vertical="top" wrapText="1"/>
      <protection locked="0"/>
    </xf>
    <xf numFmtId="0" fontId="6" fillId="0" borderId="39" xfId="8" applyFont="1" applyFill="1" applyBorder="1" applyAlignment="1" applyProtection="1">
      <alignment horizontal="left" vertical="top" wrapText="1"/>
      <protection locked="0"/>
    </xf>
    <xf numFmtId="0" fontId="6" fillId="0" borderId="0" xfId="8" applyFont="1" applyFill="1" applyBorder="1" applyAlignment="1" applyProtection="1">
      <alignment horizontal="left" vertical="top" wrapText="1"/>
      <protection locked="0"/>
    </xf>
    <xf numFmtId="0" fontId="6" fillId="0" borderId="20" xfId="8" applyFont="1" applyFill="1" applyBorder="1" applyAlignment="1" applyProtection="1">
      <alignment horizontal="left" vertical="top" wrapText="1"/>
      <protection locked="0"/>
    </xf>
    <xf numFmtId="0" fontId="6" fillId="0" borderId="37" xfId="8" applyFont="1" applyFill="1" applyBorder="1" applyAlignment="1" applyProtection="1">
      <alignment horizontal="left" vertical="top" wrapText="1"/>
      <protection locked="0"/>
    </xf>
    <xf numFmtId="0" fontId="6" fillId="0" borderId="27" xfId="8" applyFont="1" applyFill="1" applyBorder="1" applyAlignment="1" applyProtection="1">
      <alignment horizontal="left" vertical="top" wrapText="1"/>
      <protection locked="0"/>
    </xf>
    <xf numFmtId="0" fontId="6" fillId="0" borderId="26" xfId="8" applyFont="1" applyFill="1" applyBorder="1" applyAlignment="1" applyProtection="1">
      <alignment horizontal="left" vertical="top" wrapText="1"/>
      <protection locked="0"/>
    </xf>
    <xf numFmtId="0" fontId="6" fillId="0" borderId="5"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69" xfId="8" applyFont="1" applyFill="1" applyBorder="1" applyAlignment="1" applyProtection="1">
      <alignment horizontal="left" vertical="top" wrapText="1"/>
      <protection locked="0"/>
    </xf>
    <xf numFmtId="0" fontId="6" fillId="0" borderId="17" xfId="8" applyFont="1" applyFill="1" applyBorder="1" applyAlignment="1" applyProtection="1">
      <alignment horizontal="left" vertical="top" wrapText="1"/>
      <protection locked="0"/>
    </xf>
    <xf numFmtId="0" fontId="6" fillId="0" borderId="16" xfId="8" applyFont="1" applyFill="1" applyBorder="1" applyAlignment="1" applyProtection="1">
      <alignment horizontal="left" vertical="top" wrapText="1"/>
      <protection locked="0"/>
    </xf>
    <xf numFmtId="0" fontId="6" fillId="0" borderId="0" xfId="8" applyFont="1" applyFill="1" applyAlignment="1">
      <alignment horizontal="left" vertical="center" wrapText="1"/>
    </xf>
    <xf numFmtId="0" fontId="19" fillId="0" borderId="40" xfId="0" applyFont="1" applyBorder="1" applyAlignment="1">
      <alignment horizontal="distributed" vertical="center"/>
    </xf>
    <xf numFmtId="0" fontId="0" fillId="0" borderId="24" xfId="0" applyBorder="1" applyAlignment="1">
      <alignment horizontal="distributed" vertical="center"/>
    </xf>
    <xf numFmtId="0" fontId="19" fillId="0" borderId="37" xfId="0" applyFont="1" applyBorder="1" applyAlignment="1">
      <alignment horizontal="distributed" vertical="center"/>
    </xf>
    <xf numFmtId="0" fontId="0" fillId="0" borderId="27" xfId="0" applyBorder="1" applyAlignment="1">
      <alignment horizontal="distributed" vertical="center"/>
    </xf>
    <xf numFmtId="0" fontId="5" fillId="0" borderId="0" xfId="11" applyFont="1" applyAlignment="1" applyProtection="1">
      <alignment horizontal="center" vertical="center"/>
    </xf>
    <xf numFmtId="0" fontId="8" fillId="0" borderId="10" xfId="11" applyFont="1" applyBorder="1" applyAlignment="1" applyProtection="1">
      <alignment vertical="center"/>
      <protection locked="0"/>
    </xf>
    <xf numFmtId="0" fontId="22" fillId="0" borderId="7" xfId="0" applyFont="1" applyBorder="1" applyAlignment="1" applyProtection="1">
      <alignment vertical="center"/>
      <protection locked="0"/>
    </xf>
    <xf numFmtId="0" fontId="22" fillId="0" borderId="9" xfId="0" applyFont="1" applyBorder="1" applyAlignment="1" applyProtection="1">
      <alignment vertical="center"/>
      <protection locked="0"/>
    </xf>
    <xf numFmtId="0" fontId="8" fillId="0" borderId="0" xfId="11" applyFont="1" applyAlignment="1" applyProtection="1">
      <alignment horizontal="distributed" vertical="center" shrinkToFit="1"/>
    </xf>
    <xf numFmtId="0" fontId="22" fillId="0" borderId="0" xfId="0" applyFont="1" applyAlignment="1" applyProtection="1">
      <alignment horizontal="distributed" vertical="center" shrinkToFit="1"/>
    </xf>
    <xf numFmtId="0" fontId="6" fillId="0" borderId="54" xfId="11" applyFont="1" applyBorder="1" applyAlignment="1">
      <alignment horizontal="distributed" vertical="center" indent="2"/>
    </xf>
    <xf numFmtId="0" fontId="19" fillId="0" borderId="55" xfId="0" applyFont="1" applyBorder="1" applyAlignment="1">
      <alignment horizontal="distributed" vertical="center" indent="2"/>
    </xf>
    <xf numFmtId="0" fontId="19" fillId="0" borderId="59" xfId="0" applyFont="1" applyBorder="1" applyAlignment="1">
      <alignment horizontal="distributed" vertical="center" indent="2"/>
    </xf>
    <xf numFmtId="0" fontId="19" fillId="0" borderId="45" xfId="0" applyFont="1" applyBorder="1" applyAlignment="1">
      <alignment horizontal="distributed" vertical="center" indent="2"/>
    </xf>
    <xf numFmtId="0" fontId="8" fillId="0" borderId="61" xfId="11" applyFont="1" applyBorder="1" applyAlignment="1" applyProtection="1">
      <alignment vertical="center" wrapText="1"/>
      <protection locked="0"/>
    </xf>
    <xf numFmtId="0" fontId="22" fillId="0" borderId="62" xfId="0" applyFont="1" applyBorder="1" applyAlignment="1" applyProtection="1">
      <alignment vertical="center" wrapText="1"/>
      <protection locked="0"/>
    </xf>
    <xf numFmtId="0" fontId="8" fillId="0" borderId="57" xfId="11" applyFont="1" applyBorder="1" applyAlignment="1" applyProtection="1">
      <alignment vertical="center" wrapText="1"/>
      <protection locked="0"/>
    </xf>
    <xf numFmtId="0" fontId="22" fillId="0" borderId="44" xfId="0" applyFont="1" applyBorder="1" applyAlignment="1" applyProtection="1">
      <alignment vertical="center" wrapText="1"/>
      <protection locked="0"/>
    </xf>
    <xf numFmtId="0" fontId="6" fillId="0" borderId="29" xfId="11" applyFont="1" applyBorder="1" applyAlignment="1" applyProtection="1">
      <alignment vertical="center"/>
    </xf>
    <xf numFmtId="0" fontId="6" fillId="0" borderId="67" xfId="11" applyFont="1" applyBorder="1" applyAlignment="1" applyProtection="1">
      <alignment vertical="center"/>
    </xf>
    <xf numFmtId="0" fontId="8" fillId="0" borderId="8" xfId="11" applyFont="1" applyBorder="1" applyAlignment="1" applyProtection="1">
      <alignment vertical="center" wrapText="1"/>
      <protection locked="0"/>
    </xf>
    <xf numFmtId="0" fontId="8" fillId="0" borderId="7" xfId="11" applyFont="1" applyBorder="1" applyAlignment="1" applyProtection="1">
      <alignment vertical="center" wrapText="1"/>
      <protection locked="0"/>
    </xf>
    <xf numFmtId="0" fontId="8" fillId="0" borderId="9" xfId="11" applyFont="1" applyBorder="1" applyAlignment="1" applyProtection="1">
      <alignment vertical="center" wrapText="1"/>
      <protection locked="0"/>
    </xf>
    <xf numFmtId="0" fontId="8" fillId="0" borderId="59" xfId="11" applyFont="1" applyBorder="1" applyAlignment="1" applyProtection="1">
      <alignment vertical="center" wrapText="1"/>
      <protection locked="0"/>
    </xf>
    <xf numFmtId="0" fontId="22" fillId="0" borderId="45" xfId="0" applyFont="1" applyBorder="1" applyAlignment="1" applyProtection="1">
      <alignment vertical="center" wrapText="1"/>
      <protection locked="0"/>
    </xf>
    <xf numFmtId="0" fontId="8" fillId="0" borderId="0" xfId="11" applyFont="1" applyBorder="1" applyAlignment="1">
      <alignment vertical="center"/>
    </xf>
    <xf numFmtId="0" fontId="22" fillId="0" borderId="0" xfId="0" applyFont="1" applyBorder="1" applyAlignment="1">
      <alignment vertical="center"/>
    </xf>
    <xf numFmtId="0" fontId="8" fillId="0" borderId="17" xfId="11" applyFont="1" applyBorder="1" applyAlignment="1">
      <alignment vertical="center"/>
    </xf>
    <xf numFmtId="0" fontId="22" fillId="0" borderId="17" xfId="0" applyFont="1" applyBorder="1" applyAlignment="1">
      <alignment vertical="center"/>
    </xf>
    <xf numFmtId="0" fontId="8" fillId="0" borderId="62" xfId="11" applyFont="1" applyBorder="1" applyAlignment="1" applyProtection="1">
      <alignment horizontal="center" vertical="center" shrinkToFit="1"/>
      <protection locked="0"/>
    </xf>
    <xf numFmtId="0" fontId="0" fillId="0" borderId="25" xfId="0" applyBorder="1" applyAlignment="1">
      <alignment vertical="top"/>
    </xf>
    <xf numFmtId="0" fontId="0" fillId="0" borderId="21" xfId="0" applyBorder="1" applyAlignment="1">
      <alignment vertical="top"/>
    </xf>
    <xf numFmtId="0" fontId="0" fillId="0" borderId="18" xfId="0" applyBorder="1" applyAlignment="1">
      <alignment vertical="top"/>
    </xf>
    <xf numFmtId="0" fontId="8" fillId="0" borderId="0" xfId="11" applyFont="1" applyAlignment="1" applyProtection="1">
      <alignment vertical="center" wrapText="1"/>
    </xf>
    <xf numFmtId="0" fontId="26" fillId="0" borderId="0" xfId="0" applyFont="1" applyAlignment="1" applyProtection="1">
      <alignment vertical="center" wrapText="1"/>
    </xf>
    <xf numFmtId="0" fontId="8" fillId="0" borderId="44" xfId="11" applyFont="1" applyBorder="1" applyAlignment="1" applyProtection="1">
      <alignment vertical="center" wrapText="1"/>
      <protection locked="0"/>
    </xf>
    <xf numFmtId="0" fontId="8" fillId="0" borderId="58" xfId="11" applyFont="1" applyBorder="1" applyAlignment="1" applyProtection="1">
      <alignment vertical="center" wrapText="1"/>
      <protection locked="0"/>
    </xf>
    <xf numFmtId="0" fontId="8" fillId="0" borderId="5" xfId="11" applyFont="1" applyBorder="1" applyAlignment="1" applyProtection="1">
      <alignment vertical="center"/>
      <protection locked="0"/>
    </xf>
    <xf numFmtId="0" fontId="22" fillId="0" borderId="2" xfId="0" applyFont="1" applyBorder="1" applyAlignment="1" applyProtection="1">
      <alignment vertical="center"/>
      <protection locked="0"/>
    </xf>
    <xf numFmtId="0" fontId="22" fillId="0" borderId="4" xfId="0" applyFont="1" applyBorder="1" applyAlignment="1" applyProtection="1">
      <alignment vertical="center"/>
      <protection locked="0"/>
    </xf>
    <xf numFmtId="0" fontId="8" fillId="0" borderId="32" xfId="11" applyFont="1" applyBorder="1" applyAlignment="1">
      <alignment horizontal="distributed" vertical="center" indent="2"/>
    </xf>
    <xf numFmtId="0" fontId="22" fillId="0" borderId="30" xfId="0" applyFont="1" applyBorder="1" applyAlignment="1">
      <alignment horizontal="distributed" vertical="center" indent="2"/>
    </xf>
    <xf numFmtId="0" fontId="22" fillId="0" borderId="70" xfId="0" applyFont="1" applyBorder="1" applyAlignment="1">
      <alignment horizontal="distributed" vertical="center" indent="2"/>
    </xf>
    <xf numFmtId="0" fontId="22" fillId="0" borderId="19" xfId="0" applyFont="1" applyBorder="1" applyAlignment="1">
      <alignment horizontal="distributed" vertical="center" indent="2"/>
    </xf>
    <xf numFmtId="0" fontId="22" fillId="0" borderId="17" xfId="0" applyFont="1" applyBorder="1" applyAlignment="1">
      <alignment horizontal="distributed" vertical="center" indent="2"/>
    </xf>
    <xf numFmtId="0" fontId="22" fillId="0" borderId="43" xfId="0" applyFont="1" applyBorder="1" applyAlignment="1">
      <alignment horizontal="distributed" vertical="center" indent="2"/>
    </xf>
    <xf numFmtId="0" fontId="8" fillId="0" borderId="15" xfId="11"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6" fillId="0" borderId="57" xfId="11" applyFont="1" applyBorder="1" applyAlignment="1" applyProtection="1"/>
    <xf numFmtId="0" fontId="19" fillId="0" borderId="44" xfId="0" applyFont="1" applyBorder="1" applyAlignment="1">
      <alignment vertical="center"/>
    </xf>
    <xf numFmtId="0" fontId="19" fillId="0" borderId="57" xfId="0" applyFont="1" applyBorder="1" applyAlignment="1" applyProtection="1">
      <alignment vertical="center"/>
    </xf>
    <xf numFmtId="0" fontId="19" fillId="0" borderId="59" xfId="0" applyFont="1" applyBorder="1" applyAlignment="1" applyProtection="1">
      <alignment vertical="center"/>
    </xf>
    <xf numFmtId="0" fontId="19" fillId="0" borderId="45" xfId="0" applyFont="1" applyBorder="1" applyAlignment="1">
      <alignment vertical="center"/>
    </xf>
    <xf numFmtId="0" fontId="16" fillId="0" borderId="54" xfId="11" applyFont="1" applyBorder="1" applyAlignment="1" applyProtection="1">
      <alignment horizontal="distributed" vertical="center" indent="1" shrinkToFit="1"/>
    </xf>
    <xf numFmtId="0" fontId="19" fillId="0" borderId="55" xfId="0" applyFont="1" applyBorder="1" applyAlignment="1">
      <alignment horizontal="distributed" vertical="center" indent="1" shrinkToFit="1"/>
    </xf>
    <xf numFmtId="0" fontId="16" fillId="0" borderId="55" xfId="11" applyFont="1" applyBorder="1" applyAlignment="1" applyProtection="1">
      <alignment horizontal="distributed" vertical="center" indent="1" shrinkToFit="1"/>
    </xf>
    <xf numFmtId="0" fontId="19" fillId="0" borderId="56" xfId="0" applyFont="1" applyBorder="1" applyAlignment="1">
      <alignment horizontal="distributed" vertical="center" indent="1" shrinkToFit="1"/>
    </xf>
    <xf numFmtId="0" fontId="6" fillId="0" borderId="44" xfId="11" applyFont="1" applyBorder="1" applyAlignment="1" applyProtection="1"/>
    <xf numFmtId="0" fontId="19" fillId="0" borderId="58" xfId="0" applyFont="1" applyBorder="1" applyAlignment="1">
      <alignment vertical="center"/>
    </xf>
    <xf numFmtId="0" fontId="6" fillId="0" borderId="44" xfId="11" applyFont="1" applyBorder="1" applyAlignment="1" applyProtection="1">
      <alignment vertical="center"/>
    </xf>
    <xf numFmtId="0" fontId="6" fillId="0" borderId="45" xfId="11" applyFont="1" applyBorder="1" applyAlignment="1" applyProtection="1">
      <alignment vertical="center"/>
    </xf>
    <xf numFmtId="0" fontId="19" fillId="0" borderId="60" xfId="0" applyFont="1" applyBorder="1" applyAlignment="1">
      <alignment vertical="center"/>
    </xf>
    <xf numFmtId="0" fontId="16" fillId="0" borderId="22" xfId="11"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21" fillId="0" borderId="39"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42" xfId="0" applyFont="1" applyBorder="1" applyAlignment="1" applyProtection="1">
      <alignment horizontal="left" vertical="center"/>
    </xf>
    <xf numFmtId="0" fontId="21" fillId="0" borderId="39"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39" xfId="0" applyFont="1" applyBorder="1" applyAlignment="1" applyProtection="1">
      <alignment vertical="center"/>
    </xf>
    <xf numFmtId="0" fontId="21" fillId="0" borderId="0" xfId="0" applyFont="1" applyBorder="1" applyAlignment="1" applyProtection="1">
      <alignment vertical="center"/>
    </xf>
    <xf numFmtId="0" fontId="21" fillId="0" borderId="42" xfId="0" applyFont="1" applyBorder="1" applyAlignment="1" applyProtection="1">
      <alignment vertical="center"/>
    </xf>
    <xf numFmtId="0" fontId="21" fillId="0" borderId="37"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36" xfId="0" applyFont="1" applyBorder="1" applyAlignment="1" applyProtection="1">
      <alignment horizontal="left" vertical="center"/>
      <protection locked="0"/>
    </xf>
    <xf numFmtId="0" fontId="6" fillId="0" borderId="17" xfId="11" applyFont="1" applyBorder="1" applyAlignment="1" applyProtection="1">
      <alignment horizontal="left" vertical="center"/>
    </xf>
    <xf numFmtId="0" fontId="8" fillId="0" borderId="0" xfId="11" applyFont="1" applyAlignment="1" applyProtection="1"/>
    <xf numFmtId="0" fontId="22" fillId="0" borderId="0" xfId="0" applyFont="1" applyAlignment="1" applyProtection="1"/>
    <xf numFmtId="0" fontId="8" fillId="0" borderId="37" xfId="11" applyFont="1" applyBorder="1" applyAlignment="1" applyProtection="1">
      <alignment vertical="center" wrapText="1"/>
      <protection locked="0"/>
    </xf>
    <xf numFmtId="0" fontId="8" fillId="0" borderId="27" xfId="11" applyFont="1" applyBorder="1" applyAlignment="1" applyProtection="1">
      <alignment vertical="center" wrapText="1"/>
      <protection locked="0"/>
    </xf>
    <xf numFmtId="0" fontId="8" fillId="0" borderId="36" xfId="11" applyFont="1" applyBorder="1" applyAlignment="1" applyProtection="1">
      <alignment vertical="center" wrapText="1"/>
      <protection locked="0"/>
    </xf>
    <xf numFmtId="0" fontId="8" fillId="0" borderId="62" xfId="11" applyFont="1" applyBorder="1" applyAlignment="1" applyProtection="1">
      <alignment vertical="center" wrapText="1"/>
      <protection locked="0"/>
    </xf>
    <xf numFmtId="0" fontId="8" fillId="0" borderId="28" xfId="11" applyFont="1" applyBorder="1" applyAlignment="1" applyProtection="1">
      <alignment vertical="center" wrapText="1"/>
      <protection locked="0"/>
    </xf>
    <xf numFmtId="0" fontId="6" fillId="0" borderId="38" xfId="11" applyFont="1" applyBorder="1" applyAlignment="1">
      <alignment horizontal="distributed" vertical="center" indent="2"/>
    </xf>
    <xf numFmtId="0" fontId="6" fillId="0" borderId="30" xfId="11" applyFont="1" applyBorder="1" applyAlignment="1">
      <alignment horizontal="distributed" vertical="center" indent="2"/>
    </xf>
    <xf numFmtId="0" fontId="6" fillId="0" borderId="70" xfId="11" applyFont="1" applyBorder="1" applyAlignment="1">
      <alignment horizontal="distributed" vertical="center" indent="2"/>
    </xf>
    <xf numFmtId="0" fontId="6" fillId="0" borderId="69" xfId="11" applyFont="1" applyBorder="1" applyAlignment="1">
      <alignment horizontal="distributed" vertical="center" indent="2"/>
    </xf>
    <xf numFmtId="0" fontId="6" fillId="0" borderId="17" xfId="11" applyFont="1" applyBorder="1" applyAlignment="1">
      <alignment horizontal="distributed" vertical="center" indent="2"/>
    </xf>
    <xf numFmtId="0" fontId="6" fillId="0" borderId="43" xfId="11" applyFont="1" applyBorder="1" applyAlignment="1">
      <alignment horizontal="distributed" vertical="center" indent="2"/>
    </xf>
    <xf numFmtId="0" fontId="6" fillId="0" borderId="13" xfId="11" applyFont="1" applyBorder="1" applyAlignment="1">
      <alignment horizontal="distributed" vertical="center" indent="4"/>
    </xf>
    <xf numFmtId="0" fontId="6" fillId="0" borderId="12" xfId="11" applyFont="1" applyBorder="1" applyAlignment="1">
      <alignment horizontal="distributed" vertical="center" indent="4"/>
    </xf>
    <xf numFmtId="0" fontId="6" fillId="0" borderId="14" xfId="11" applyFont="1" applyBorder="1" applyAlignment="1">
      <alignment horizontal="distributed" vertical="center" indent="4"/>
    </xf>
    <xf numFmtId="0" fontId="6" fillId="0" borderId="55" xfId="11" applyFont="1" applyBorder="1" applyAlignment="1">
      <alignment horizontal="distributed" vertical="center" indent="2"/>
    </xf>
    <xf numFmtId="0" fontId="6" fillId="0" borderId="56" xfId="11" applyFont="1" applyBorder="1" applyAlignment="1">
      <alignment horizontal="distributed" vertical="center" indent="2"/>
    </xf>
    <xf numFmtId="0" fontId="6" fillId="0" borderId="45" xfId="11" applyFont="1" applyBorder="1" applyAlignment="1">
      <alignment horizontal="distributed" vertical="center" indent="2"/>
    </xf>
    <xf numFmtId="0" fontId="6" fillId="0" borderId="60" xfId="11" applyFont="1" applyBorder="1" applyAlignment="1">
      <alignment horizontal="distributed" vertical="center" indent="2"/>
    </xf>
    <xf numFmtId="0" fontId="8" fillId="0" borderId="0" xfId="11" applyFont="1" applyAlignment="1" applyProtection="1">
      <alignment horizontal="right" vertical="center"/>
    </xf>
    <xf numFmtId="0" fontId="22" fillId="0" borderId="0" xfId="0" applyFont="1" applyAlignment="1" applyProtection="1">
      <alignment horizontal="right" vertical="center"/>
    </xf>
    <xf numFmtId="0" fontId="6" fillId="0" borderId="22" xfId="11" applyFont="1" applyBorder="1" applyAlignment="1" applyProtection="1">
      <alignment vertical="center"/>
      <protection locked="0"/>
    </xf>
    <xf numFmtId="0" fontId="0" fillId="0" borderId="0" xfId="0" applyAlignment="1" applyProtection="1">
      <alignment horizontal="right" vertical="center"/>
    </xf>
    <xf numFmtId="0" fontId="22" fillId="0" borderId="0" xfId="0" applyFont="1" applyAlignment="1" applyProtection="1">
      <alignment vertical="center" wrapText="1"/>
    </xf>
    <xf numFmtId="0" fontId="0" fillId="0" borderId="0" xfId="0" applyAlignment="1" applyProtection="1">
      <alignment vertical="center" wrapText="1"/>
    </xf>
    <xf numFmtId="176" fontId="8" fillId="0" borderId="0" xfId="11" applyNumberFormat="1" applyFont="1" applyAlignment="1" applyProtection="1">
      <alignment horizontal="distributed" vertical="center" indent="1"/>
      <protection locked="0"/>
    </xf>
    <xf numFmtId="0" fontId="26" fillId="0" borderId="0" xfId="0" applyFont="1" applyAlignment="1" applyProtection="1">
      <alignment horizontal="distributed" vertical="center" indent="1"/>
      <protection locked="0"/>
    </xf>
    <xf numFmtId="0" fontId="21" fillId="0" borderId="40" xfId="0" applyFont="1" applyBorder="1" applyAlignment="1" applyProtection="1">
      <alignment horizontal="left" vertical="center"/>
    </xf>
    <xf numFmtId="0" fontId="21" fillId="0" borderId="24" xfId="0" applyFont="1" applyBorder="1" applyAlignment="1" applyProtection="1">
      <alignment horizontal="left" vertical="center"/>
    </xf>
    <xf numFmtId="0" fontId="21" fillId="0" borderId="41" xfId="0" applyFont="1" applyBorder="1" applyAlignment="1" applyProtection="1">
      <alignment horizontal="left" vertical="center"/>
    </xf>
    <xf numFmtId="0" fontId="8" fillId="0" borderId="44" xfId="11" applyFont="1" applyBorder="1" applyAlignment="1" applyProtection="1">
      <alignment vertical="center"/>
      <protection locked="0"/>
    </xf>
    <xf numFmtId="0" fontId="8" fillId="0" borderId="58" xfId="11" applyFont="1" applyBorder="1" applyAlignment="1" applyProtection="1">
      <alignment vertical="center"/>
      <protection locked="0"/>
    </xf>
    <xf numFmtId="0" fontId="8" fillId="0" borderId="8" xfId="11" applyFont="1" applyBorder="1" applyAlignment="1" applyProtection="1">
      <alignment vertical="center"/>
      <protection locked="0"/>
    </xf>
    <xf numFmtId="0" fontId="8" fillId="0" borderId="7" xfId="11" applyFont="1" applyBorder="1" applyAlignment="1" applyProtection="1">
      <alignment vertical="center"/>
      <protection locked="0"/>
    </xf>
    <xf numFmtId="0" fontId="8" fillId="0" borderId="9" xfId="11" applyFont="1" applyBorder="1" applyAlignment="1" applyProtection="1">
      <alignment vertical="center"/>
      <protection locked="0"/>
    </xf>
    <xf numFmtId="0" fontId="8" fillId="0" borderId="44" xfId="11" applyFont="1" applyBorder="1" applyAlignment="1" applyProtection="1">
      <alignment horizontal="center" vertical="center" wrapText="1"/>
      <protection locked="0"/>
    </xf>
    <xf numFmtId="0" fontId="8" fillId="0" borderId="3" xfId="11" applyFont="1" applyBorder="1" applyAlignment="1" applyProtection="1">
      <alignment vertical="center"/>
      <protection locked="0"/>
    </xf>
    <xf numFmtId="0" fontId="8" fillId="0" borderId="2" xfId="11" applyFont="1" applyBorder="1" applyAlignment="1" applyProtection="1">
      <alignment vertical="center"/>
      <protection locked="0"/>
    </xf>
    <xf numFmtId="0" fontId="8" fillId="0" borderId="4" xfId="11" applyFont="1" applyBorder="1" applyAlignment="1" applyProtection="1">
      <alignment vertical="center"/>
      <protection locked="0"/>
    </xf>
    <xf numFmtId="176" fontId="19" fillId="0" borderId="2" xfId="0" applyNumberFormat="1" applyFont="1" applyBorder="1" applyAlignment="1" applyProtection="1">
      <alignment horizontal="distributed" vertical="center" indent="1"/>
    </xf>
    <xf numFmtId="0" fontId="8" fillId="0" borderId="45" xfId="11" applyFont="1" applyBorder="1" applyAlignment="1" applyProtection="1">
      <alignment horizontal="center" vertical="center" wrapText="1"/>
      <protection locked="0"/>
    </xf>
    <xf numFmtId="0" fontId="8" fillId="0" borderId="45" xfId="11" applyFont="1" applyBorder="1" applyAlignment="1" applyProtection="1">
      <alignment vertical="center"/>
      <protection locked="0"/>
    </xf>
    <xf numFmtId="0" fontId="8" fillId="0" borderId="60" xfId="11" applyFont="1" applyBorder="1" applyAlignment="1" applyProtection="1">
      <alignment vertical="center"/>
      <protection locked="0"/>
    </xf>
    <xf numFmtId="176" fontId="19" fillId="0" borderId="2" xfId="0" applyNumberFormat="1" applyFont="1" applyBorder="1" applyAlignment="1" applyProtection="1">
      <alignment horizontal="distributed" vertical="center" indent="1"/>
      <protection locked="0"/>
    </xf>
    <xf numFmtId="0" fontId="8" fillId="0" borderId="45" xfId="11" applyFont="1" applyBorder="1" applyAlignment="1" applyProtection="1">
      <alignment horizontal="center" vertical="center" shrinkToFit="1"/>
      <protection locked="0"/>
    </xf>
    <xf numFmtId="0" fontId="8" fillId="0" borderId="45" xfId="11" applyFont="1" applyBorder="1" applyAlignment="1" applyProtection="1">
      <alignment vertical="center" wrapText="1"/>
      <protection locked="0"/>
    </xf>
    <xf numFmtId="0" fontId="8" fillId="0" borderId="60" xfId="11" applyFont="1" applyBorder="1" applyAlignment="1" applyProtection="1">
      <alignment vertical="center" wrapText="1"/>
      <protection locked="0"/>
    </xf>
    <xf numFmtId="0" fontId="8" fillId="0" borderId="0" xfId="11" applyFont="1" applyBorder="1" applyAlignment="1">
      <alignment horizontal="left" vertical="center"/>
    </xf>
    <xf numFmtId="0" fontId="8" fillId="0" borderId="38" xfId="11" applyFont="1" applyBorder="1" applyAlignment="1">
      <alignment horizontal="distributed" vertical="center" indent="2"/>
    </xf>
    <xf numFmtId="0" fontId="8" fillId="0" borderId="30" xfId="11" applyFont="1" applyBorder="1" applyAlignment="1">
      <alignment horizontal="distributed" vertical="center" indent="2"/>
    </xf>
    <xf numFmtId="0" fontId="8" fillId="0" borderId="70" xfId="11" applyFont="1" applyBorder="1" applyAlignment="1">
      <alignment horizontal="distributed" vertical="center" indent="2"/>
    </xf>
    <xf numFmtId="0" fontId="8" fillId="0" borderId="69" xfId="11" applyFont="1" applyBorder="1" applyAlignment="1">
      <alignment horizontal="distributed" vertical="center" indent="2"/>
    </xf>
    <xf numFmtId="0" fontId="8" fillId="0" borderId="17" xfId="11" applyFont="1" applyBorder="1" applyAlignment="1">
      <alignment horizontal="distributed" vertical="center" indent="2"/>
    </xf>
    <xf numFmtId="0" fontId="8" fillId="0" borderId="43" xfId="11" applyFont="1" applyBorder="1" applyAlignment="1">
      <alignment horizontal="distributed" vertical="center" indent="2"/>
    </xf>
    <xf numFmtId="0" fontId="8" fillId="0" borderId="13" xfId="11" applyFont="1" applyBorder="1" applyAlignment="1">
      <alignment horizontal="distributed" vertical="center" indent="3"/>
    </xf>
    <xf numFmtId="0" fontId="8" fillId="0" borderId="12" xfId="11" applyFont="1" applyBorder="1" applyAlignment="1">
      <alignment horizontal="distributed" vertical="center" indent="3"/>
    </xf>
    <xf numFmtId="0" fontId="8" fillId="0" borderId="14" xfId="11" applyFont="1" applyBorder="1" applyAlignment="1">
      <alignment horizontal="distributed" vertical="center" indent="3"/>
    </xf>
    <xf numFmtId="0" fontId="8" fillId="0" borderId="55" xfId="11" applyFont="1" applyBorder="1" applyAlignment="1">
      <alignment horizontal="distributed" vertical="center" indent="2"/>
    </xf>
    <xf numFmtId="0" fontId="8" fillId="0" borderId="56" xfId="11" applyFont="1" applyBorder="1" applyAlignment="1">
      <alignment horizontal="distributed" vertical="center" indent="2"/>
    </xf>
    <xf numFmtId="0" fontId="8" fillId="0" borderId="45" xfId="11" applyFont="1" applyBorder="1" applyAlignment="1">
      <alignment horizontal="distributed" vertical="center" indent="2"/>
    </xf>
    <xf numFmtId="0" fontId="8" fillId="0" borderId="60" xfId="11" applyFont="1" applyBorder="1" applyAlignment="1">
      <alignment horizontal="distributed" vertical="center" indent="2"/>
    </xf>
    <xf numFmtId="0" fontId="8" fillId="0" borderId="13" xfId="11" applyFont="1" applyBorder="1" applyAlignment="1" applyProtection="1">
      <alignment vertical="center"/>
      <protection locked="0"/>
    </xf>
    <xf numFmtId="0" fontId="8" fillId="0" borderId="12" xfId="11" applyFont="1" applyBorder="1" applyAlignment="1" applyProtection="1">
      <alignment vertical="center"/>
      <protection locked="0"/>
    </xf>
    <xf numFmtId="0" fontId="8" fillId="0" borderId="14" xfId="11" applyFont="1" applyBorder="1" applyAlignment="1" applyProtection="1">
      <alignment vertical="center"/>
      <protection locked="0"/>
    </xf>
    <xf numFmtId="0" fontId="8" fillId="0" borderId="55" xfId="11" applyFont="1" applyBorder="1" applyAlignment="1" applyProtection="1">
      <alignment horizontal="center" vertical="center" wrapText="1"/>
      <protection locked="0"/>
    </xf>
    <xf numFmtId="0" fontId="8" fillId="0" borderId="3" xfId="11" applyFont="1" applyBorder="1" applyAlignment="1" applyProtection="1">
      <alignment vertical="center" wrapText="1"/>
      <protection locked="0"/>
    </xf>
    <xf numFmtId="0" fontId="8" fillId="0" borderId="2" xfId="11" applyFont="1" applyBorder="1" applyAlignment="1" applyProtection="1">
      <alignment vertical="center" wrapText="1"/>
      <protection locked="0"/>
    </xf>
    <xf numFmtId="0" fontId="8" fillId="0" borderId="4" xfId="11" applyFont="1" applyBorder="1" applyAlignment="1" applyProtection="1">
      <alignment vertical="center" wrapText="1"/>
      <protection locked="0"/>
    </xf>
    <xf numFmtId="0" fontId="8" fillId="0" borderId="55" xfId="11" applyFont="1" applyBorder="1" applyAlignment="1" applyProtection="1">
      <alignment vertical="center"/>
      <protection locked="0"/>
    </xf>
    <xf numFmtId="0" fontId="8" fillId="0" borderId="56" xfId="11" applyFont="1" applyBorder="1" applyAlignment="1" applyProtection="1">
      <alignment vertical="center"/>
      <protection locked="0"/>
    </xf>
    <xf numFmtId="0" fontId="6" fillId="0" borderId="44" xfId="8" applyFont="1" applyFill="1" applyBorder="1" applyAlignment="1" applyProtection="1">
      <alignment horizontal="left" vertical="top" wrapText="1"/>
      <protection locked="0"/>
    </xf>
    <xf numFmtId="0" fontId="19" fillId="0" borderId="44" xfId="0" applyFont="1" applyBorder="1" applyAlignment="1" applyProtection="1">
      <alignment horizontal="left" vertical="top" wrapText="1"/>
      <protection locked="0"/>
    </xf>
    <xf numFmtId="0" fontId="19" fillId="0" borderId="58" xfId="0" applyFont="1" applyBorder="1" applyAlignment="1" applyProtection="1">
      <alignment horizontal="left" vertical="top" wrapText="1"/>
      <protection locked="0"/>
    </xf>
    <xf numFmtId="0" fontId="19" fillId="0" borderId="45" xfId="0" applyFont="1" applyBorder="1" applyAlignment="1" applyProtection="1">
      <alignment horizontal="left" vertical="top" wrapText="1"/>
      <protection locked="0"/>
    </xf>
    <xf numFmtId="0" fontId="19" fillId="0" borderId="60" xfId="0" applyFont="1" applyBorder="1" applyAlignment="1" applyProtection="1">
      <alignment horizontal="left" vertical="top" wrapText="1"/>
      <protection locked="0"/>
    </xf>
    <xf numFmtId="0" fontId="21" fillId="0" borderId="65" xfId="0" applyFont="1" applyBorder="1" applyAlignment="1">
      <alignment horizontal="distributed" vertical="center"/>
    </xf>
    <xf numFmtId="0" fontId="19" fillId="0" borderId="66" xfId="0" applyFont="1" applyBorder="1" applyAlignment="1">
      <alignment horizontal="distributed" vertical="center"/>
    </xf>
    <xf numFmtId="0" fontId="19" fillId="0" borderId="29" xfId="0" applyFont="1" applyBorder="1" applyAlignment="1">
      <alignment horizontal="distributed" vertical="center"/>
    </xf>
    <xf numFmtId="0" fontId="19" fillId="0" borderId="64" xfId="0" applyFont="1" applyBorder="1" applyAlignment="1">
      <alignment horizontal="distributed" vertical="center"/>
    </xf>
    <xf numFmtId="0" fontId="19" fillId="0" borderId="67" xfId="0" applyFont="1" applyBorder="1" applyAlignment="1">
      <alignment horizontal="distributed" vertical="center"/>
    </xf>
    <xf numFmtId="0" fontId="19" fillId="0" borderId="68" xfId="0" applyFont="1" applyBorder="1" applyAlignment="1">
      <alignment horizontal="distributed" vertical="center"/>
    </xf>
    <xf numFmtId="0" fontId="6" fillId="0" borderId="0" xfId="8" applyFont="1" applyFill="1" applyBorder="1" applyAlignment="1" applyProtection="1">
      <alignment horizontal="left" vertical="center" wrapText="1"/>
    </xf>
    <xf numFmtId="0" fontId="21" fillId="0" borderId="66" xfId="0" applyFont="1" applyBorder="1" applyAlignment="1">
      <alignment horizontal="distributed" vertical="center"/>
    </xf>
    <xf numFmtId="0" fontId="19" fillId="0" borderId="38" xfId="0" applyFont="1" applyBorder="1" applyAlignment="1">
      <alignment horizontal="distributed" vertical="center"/>
    </xf>
    <xf numFmtId="176" fontId="6" fillId="0" borderId="8" xfId="8" applyNumberFormat="1" applyFont="1" applyFill="1" applyBorder="1" applyAlignment="1" applyProtection="1">
      <alignment horizontal="center" vertical="top" wrapText="1"/>
    </xf>
    <xf numFmtId="0" fontId="19" fillId="0" borderId="7" xfId="0" applyFont="1" applyBorder="1" applyAlignment="1" applyProtection="1">
      <alignment horizontal="center" vertical="top" wrapText="1"/>
    </xf>
    <xf numFmtId="176" fontId="19" fillId="0" borderId="41" xfId="0" applyNumberFormat="1" applyFont="1" applyBorder="1" applyAlignment="1" applyProtection="1">
      <alignment horizontal="distributed" vertical="center" indent="1"/>
      <protection locked="0"/>
    </xf>
    <xf numFmtId="0" fontId="13" fillId="0" borderId="65" xfId="1" applyFont="1" applyFill="1" applyBorder="1" applyAlignment="1">
      <alignment horizontal="distributed" vertical="center"/>
    </xf>
    <xf numFmtId="0" fontId="13" fillId="0" borderId="66" xfId="1" applyFont="1" applyFill="1" applyBorder="1" applyAlignment="1">
      <alignment horizontal="distributed" vertical="center" wrapText="1"/>
    </xf>
    <xf numFmtId="0" fontId="19" fillId="0" borderId="31" xfId="0" applyFont="1" applyBorder="1" applyAlignment="1">
      <alignment horizontal="distributed" vertical="center"/>
    </xf>
    <xf numFmtId="0" fontId="19" fillId="0" borderId="8"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2" fillId="0" borderId="0" xfId="8" applyFont="1" applyFill="1" applyBorder="1" applyAlignment="1" applyProtection="1">
      <alignment horizontal="center" vertical="center"/>
    </xf>
    <xf numFmtId="0" fontId="6" fillId="0" borderId="24" xfId="8" applyFont="1" applyFill="1" applyBorder="1" applyAlignment="1">
      <alignment horizontal="distributed" vertical="center" wrapText="1"/>
    </xf>
    <xf numFmtId="176" fontId="19" fillId="0" borderId="9" xfId="0" applyNumberFormat="1" applyFont="1" applyBorder="1" applyAlignment="1" applyProtection="1">
      <alignment horizontal="center" vertical="top" wrapText="1"/>
      <protection locked="0"/>
    </xf>
    <xf numFmtId="0" fontId="19" fillId="0" borderId="44" xfId="0" applyFont="1" applyBorder="1" applyAlignment="1">
      <alignment horizontal="center" vertical="top" wrapText="1"/>
    </xf>
    <xf numFmtId="0" fontId="19" fillId="0" borderId="58" xfId="0" applyFont="1" applyBorder="1" applyAlignment="1">
      <alignment horizontal="center" vertical="top" wrapText="1"/>
    </xf>
    <xf numFmtId="0" fontId="6" fillId="0" borderId="58" xfId="8" applyFont="1" applyFill="1" applyBorder="1" applyAlignment="1" applyProtection="1">
      <alignment horizontal="left" vertical="top" wrapText="1"/>
      <protection locked="0"/>
    </xf>
    <xf numFmtId="0" fontId="6" fillId="0" borderId="29" xfId="1" applyFont="1" applyFill="1" applyBorder="1" applyAlignment="1">
      <alignment horizontal="distributed" vertical="center"/>
    </xf>
    <xf numFmtId="0" fontId="19" fillId="0" borderId="21" xfId="0" applyFont="1" applyBorder="1" applyAlignment="1">
      <alignment horizontal="distributed" vertical="center"/>
    </xf>
    <xf numFmtId="0" fontId="19" fillId="0" borderId="18" xfId="0" applyFont="1" applyBorder="1" applyAlignment="1">
      <alignment horizontal="distributed" vertical="center"/>
    </xf>
    <xf numFmtId="0" fontId="40" fillId="0" borderId="38" xfId="0" applyFont="1" applyBorder="1" applyAlignment="1">
      <alignment horizontal="distributed" vertical="top" wrapText="1"/>
    </xf>
    <xf numFmtId="0" fontId="40" fillId="0" borderId="30" xfId="0" applyFont="1" applyBorder="1" applyAlignment="1">
      <alignment horizontal="distributed" vertical="top" wrapText="1"/>
    </xf>
    <xf numFmtId="0" fontId="40" fillId="0" borderId="33" xfId="0" applyFont="1" applyBorder="1" applyAlignment="1">
      <alignment horizontal="distributed" vertical="top" wrapText="1"/>
    </xf>
    <xf numFmtId="0" fontId="40" fillId="0" borderId="39" xfId="0" applyFont="1" applyBorder="1" applyAlignment="1">
      <alignment horizontal="distributed" vertical="top" wrapText="1"/>
    </xf>
    <xf numFmtId="0" fontId="40" fillId="0" borderId="0" xfId="0" applyFont="1" applyAlignment="1">
      <alignment horizontal="distributed" vertical="top" wrapText="1"/>
    </xf>
    <xf numFmtId="0" fontId="40" fillId="0" borderId="20" xfId="0" applyFont="1" applyBorder="1" applyAlignment="1">
      <alignment horizontal="distributed" vertical="top" wrapText="1"/>
    </xf>
    <xf numFmtId="0" fontId="40" fillId="0" borderId="69" xfId="0" applyFont="1" applyBorder="1" applyAlignment="1">
      <alignment horizontal="distributed" vertical="top" wrapText="1"/>
    </xf>
    <xf numFmtId="0" fontId="40" fillId="0" borderId="17" xfId="0" applyFont="1" applyBorder="1" applyAlignment="1">
      <alignment horizontal="distributed" vertical="top" wrapText="1"/>
    </xf>
    <xf numFmtId="0" fontId="40" fillId="0" borderId="16" xfId="0" applyFont="1" applyBorder="1" applyAlignment="1">
      <alignment horizontal="distributed" vertical="top" wrapText="1"/>
    </xf>
    <xf numFmtId="0" fontId="21" fillId="0" borderId="70" xfId="0" applyFont="1" applyBorder="1" applyAlignment="1">
      <alignment horizontal="distributed" vertical="center"/>
    </xf>
    <xf numFmtId="0" fontId="6" fillId="0" borderId="64" xfId="1" applyFont="1" applyFill="1" applyBorder="1" applyAlignment="1">
      <alignment horizontal="distributed" vertical="center"/>
    </xf>
    <xf numFmtId="0" fontId="6" fillId="0" borderId="42" xfId="1" applyFont="1" applyFill="1" applyBorder="1" applyAlignment="1">
      <alignment horizontal="distributed" vertical="center"/>
    </xf>
    <xf numFmtId="0" fontId="19" fillId="0" borderId="42" xfId="0" applyFont="1" applyBorder="1" applyAlignment="1">
      <alignment horizontal="distributed" vertical="center"/>
    </xf>
    <xf numFmtId="0" fontId="19" fillId="0" borderId="43" xfId="0" applyFont="1" applyBorder="1" applyAlignment="1">
      <alignment horizontal="distributed" vertical="center"/>
    </xf>
    <xf numFmtId="0" fontId="19" fillId="0" borderId="39" xfId="0" applyFont="1" applyBorder="1" applyAlignment="1">
      <alignment horizontal="distributed" vertical="center"/>
    </xf>
    <xf numFmtId="0" fontId="19" fillId="0" borderId="69" xfId="0" applyFont="1" applyBorder="1" applyAlignment="1">
      <alignment horizontal="distributed" vertical="center"/>
    </xf>
    <xf numFmtId="0" fontId="6" fillId="0" borderId="0" xfId="8" applyFont="1" applyFill="1" applyBorder="1" applyAlignment="1" applyProtection="1">
      <alignment horizontal="center" vertical="center"/>
    </xf>
    <xf numFmtId="0" fontId="19" fillId="0" borderId="0" xfId="0"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6" fillId="0" borderId="0" xfId="8" applyFont="1" applyFill="1" applyBorder="1" applyAlignment="1" applyProtection="1">
      <alignment horizontal="left" vertical="center"/>
    </xf>
    <xf numFmtId="0" fontId="6" fillId="0" borderId="0" xfId="8" applyFont="1" applyFill="1" applyBorder="1" applyAlignment="1" applyProtection="1">
      <alignment vertical="top" wrapText="1"/>
    </xf>
    <xf numFmtId="0" fontId="19" fillId="0" borderId="0" xfId="0" applyFont="1" applyBorder="1" applyAlignment="1" applyProtection="1">
      <alignment vertical="top" wrapText="1"/>
    </xf>
    <xf numFmtId="0" fontId="8" fillId="0" borderId="0" xfId="8" applyFont="1" applyFill="1" applyBorder="1" applyAlignment="1" applyProtection="1">
      <alignment horizontal="distributed" vertical="top"/>
    </xf>
    <xf numFmtId="0" fontId="22" fillId="0" borderId="0" xfId="0" applyFont="1" applyAlignment="1" applyProtection="1">
      <alignment horizontal="distributed" vertical="top"/>
    </xf>
    <xf numFmtId="0" fontId="6" fillId="0" borderId="57" xfId="8" applyFont="1" applyFill="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44"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6" xfId="0" applyBorder="1" applyAlignment="1">
      <alignment horizontal="distributed" vertical="center"/>
    </xf>
    <xf numFmtId="0" fontId="0" fillId="0" borderId="35" xfId="0" applyBorder="1" applyAlignment="1" applyProtection="1">
      <alignment horizontal="center" vertical="center"/>
    </xf>
    <xf numFmtId="0" fontId="6" fillId="0" borderId="0" xfId="8" applyFont="1" applyFill="1" applyBorder="1" applyAlignment="1">
      <alignment horizontal="left" vertical="center" wrapText="1"/>
    </xf>
    <xf numFmtId="0" fontId="2" fillId="0" borderId="64" xfId="1" applyFont="1" applyFill="1" applyBorder="1" applyAlignment="1">
      <alignment horizontal="distributed" vertical="center"/>
    </xf>
    <xf numFmtId="0" fontId="0" fillId="0" borderId="21" xfId="0" applyBorder="1" applyAlignment="1">
      <alignment horizontal="distributed" vertical="center"/>
    </xf>
    <xf numFmtId="0" fontId="0" fillId="0" borderId="18" xfId="0" applyBorder="1" applyAlignment="1">
      <alignment horizontal="distributed" vertical="center"/>
    </xf>
    <xf numFmtId="0" fontId="2" fillId="0" borderId="29" xfId="1" applyFont="1" applyFill="1" applyBorder="1" applyAlignment="1">
      <alignment horizontal="distributed" vertical="center"/>
    </xf>
    <xf numFmtId="0" fontId="2" fillId="0" borderId="42" xfId="1" applyFont="1" applyFill="1" applyBorder="1" applyAlignment="1">
      <alignment horizontal="distributed" vertical="center"/>
    </xf>
    <xf numFmtId="0" fontId="0" fillId="0" borderId="43" xfId="0" applyBorder="1" applyAlignment="1">
      <alignment horizontal="distributed" vertical="center"/>
    </xf>
    <xf numFmtId="0" fontId="24" fillId="0" borderId="39" xfId="0" applyFont="1" applyBorder="1" applyAlignment="1">
      <alignment horizontal="distributed" vertical="top" wrapText="1"/>
    </xf>
    <xf numFmtId="0" fontId="24" fillId="0" borderId="0" xfId="0" applyFont="1" applyAlignment="1">
      <alignment horizontal="distributed" vertical="top" wrapText="1"/>
    </xf>
    <xf numFmtId="0" fontId="24" fillId="0" borderId="20" xfId="0" applyFont="1" applyBorder="1" applyAlignment="1">
      <alignment horizontal="distributed" vertical="top" wrapText="1"/>
    </xf>
    <xf numFmtId="0" fontId="24" fillId="0" borderId="69" xfId="0" applyFont="1" applyBorder="1" applyAlignment="1">
      <alignment horizontal="distributed" vertical="top" wrapText="1"/>
    </xf>
    <xf numFmtId="0" fontId="24" fillId="0" borderId="17" xfId="0" applyFont="1" applyBorder="1" applyAlignment="1">
      <alignment horizontal="distributed" vertical="top" wrapText="1"/>
    </xf>
    <xf numFmtId="0" fontId="24" fillId="0" borderId="16" xfId="0" applyFont="1" applyBorder="1" applyAlignment="1">
      <alignment horizontal="distributed" vertical="top" wrapText="1"/>
    </xf>
    <xf numFmtId="0" fontId="0" fillId="0" borderId="36" xfId="0" applyBorder="1" applyAlignment="1" applyProtection="1">
      <alignment horizontal="center" vertical="center"/>
    </xf>
    <xf numFmtId="0" fontId="0" fillId="0" borderId="24" xfId="0" applyBorder="1" applyAlignment="1" applyProtection="1">
      <alignment horizontal="center" vertical="center"/>
    </xf>
    <xf numFmtId="0" fontId="0" fillId="0" borderId="37" xfId="0" applyBorder="1" applyAlignment="1" applyProtection="1">
      <alignment horizontal="center" vertical="center"/>
    </xf>
    <xf numFmtId="0" fontId="0" fillId="0" borderId="27" xfId="0" applyBorder="1" applyAlignment="1" applyProtection="1">
      <alignment horizontal="center" vertical="center"/>
    </xf>
    <xf numFmtId="0" fontId="0" fillId="0" borderId="24" xfId="0" applyBorder="1" applyAlignment="1" applyProtection="1">
      <alignment horizontal="distributed" vertical="center"/>
    </xf>
    <xf numFmtId="0" fontId="0" fillId="0" borderId="27" xfId="0" applyBorder="1" applyAlignment="1" applyProtection="1">
      <alignment horizontal="distributed" vertical="center"/>
    </xf>
    <xf numFmtId="0" fontId="6" fillId="0" borderId="0" xfId="8" applyFont="1" applyFill="1" applyBorder="1" applyAlignment="1">
      <alignment horizontal="center" vertical="center"/>
    </xf>
    <xf numFmtId="0" fontId="6" fillId="0" borderId="54" xfId="8" applyFont="1" applyFill="1" applyBorder="1" applyAlignment="1" applyProtection="1">
      <alignment horizontal="center" vertical="center"/>
    </xf>
    <xf numFmtId="0" fontId="6" fillId="0" borderId="55" xfId="8" applyFont="1" applyFill="1" applyBorder="1" applyAlignment="1" applyProtection="1">
      <alignment horizontal="center" vertical="center"/>
    </xf>
    <xf numFmtId="0" fontId="6" fillId="0" borderId="57" xfId="8" applyFont="1" applyFill="1" applyBorder="1" applyAlignment="1" applyProtection="1">
      <alignment horizontal="center" vertical="center"/>
    </xf>
    <xf numFmtId="0" fontId="6" fillId="0" borderId="44" xfId="8" applyFont="1" applyFill="1" applyBorder="1" applyAlignment="1" applyProtection="1">
      <alignment horizontal="center" vertical="center"/>
    </xf>
    <xf numFmtId="0" fontId="0" fillId="0" borderId="30" xfId="0" applyBorder="1" applyAlignment="1" applyProtection="1">
      <alignment vertical="center" wrapText="1"/>
    </xf>
    <xf numFmtId="0" fontId="0" fillId="0" borderId="33" xfId="0" applyBorder="1" applyAlignment="1" applyProtection="1">
      <alignment vertical="center" wrapText="1"/>
    </xf>
    <xf numFmtId="0" fontId="0" fillId="0" borderId="27" xfId="0" applyBorder="1" applyAlignment="1" applyProtection="1">
      <alignment vertical="center" wrapText="1"/>
    </xf>
    <xf numFmtId="0" fontId="0" fillId="0" borderId="26" xfId="0" applyBorder="1" applyAlignment="1" applyProtection="1">
      <alignment vertical="center" wrapText="1"/>
    </xf>
    <xf numFmtId="0" fontId="12" fillId="0" borderId="0" xfId="8" applyFont="1" applyFill="1" applyBorder="1" applyAlignment="1">
      <alignment horizontal="center" vertical="center"/>
    </xf>
    <xf numFmtId="0" fontId="6" fillId="0" borderId="57" xfId="8" applyFont="1" applyFill="1" applyBorder="1" applyAlignment="1">
      <alignment horizontal="center" vertical="center" wrapText="1"/>
    </xf>
    <xf numFmtId="0" fontId="6" fillId="0" borderId="44" xfId="8" applyFont="1" applyFill="1" applyBorder="1" applyAlignment="1">
      <alignment horizontal="center" vertical="center"/>
    </xf>
    <xf numFmtId="0" fontId="8" fillId="0" borderId="0" xfId="8" applyFont="1" applyFill="1" applyBorder="1" applyAlignment="1">
      <alignment horizontal="distributed" vertical="top"/>
    </xf>
    <xf numFmtId="0" fontId="19" fillId="0" borderId="0" xfId="0" applyFont="1" applyAlignment="1" applyProtection="1">
      <alignment horizontal="distributed" vertical="center" indent="1"/>
      <protection locked="0"/>
    </xf>
    <xf numFmtId="0" fontId="0" fillId="0" borderId="0" xfId="0" applyAlignment="1">
      <alignment vertical="top" wrapText="1"/>
    </xf>
    <xf numFmtId="0" fontId="35" fillId="0" borderId="0" xfId="0" applyFont="1" applyAlignment="1">
      <alignment vertical="center"/>
    </xf>
    <xf numFmtId="0" fontId="6" fillId="0" borderId="3" xfId="8" applyFont="1" applyFill="1" applyBorder="1" applyAlignment="1" applyProtection="1">
      <alignment horizontal="left" vertical="center" shrinkToFit="1"/>
      <protection locked="0"/>
    </xf>
    <xf numFmtId="0" fontId="19" fillId="0" borderId="2" xfId="0" applyFont="1" applyBorder="1" applyAlignment="1" applyProtection="1">
      <alignment horizontal="left" vertical="center" shrinkToFit="1"/>
      <protection locked="0"/>
    </xf>
    <xf numFmtId="0" fontId="19" fillId="0" borderId="1" xfId="0" applyFont="1" applyBorder="1" applyAlignment="1" applyProtection="1">
      <alignment horizontal="left" vertical="center" shrinkToFit="1"/>
      <protection locked="0"/>
    </xf>
    <xf numFmtId="0" fontId="6" fillId="0" borderId="10" xfId="8" applyFont="1" applyFill="1" applyBorder="1" applyAlignment="1" applyProtection="1">
      <alignment horizontal="left" vertical="center" shrinkToFit="1"/>
      <protection locked="0"/>
    </xf>
    <xf numFmtId="0" fontId="19" fillId="0" borderId="7" xfId="0" applyFont="1" applyBorder="1" applyAlignment="1" applyProtection="1">
      <alignment horizontal="left" vertical="center" shrinkToFit="1"/>
      <protection locked="0"/>
    </xf>
    <xf numFmtId="0" fontId="19" fillId="0" borderId="9" xfId="0" applyFont="1" applyBorder="1" applyAlignment="1" applyProtection="1">
      <alignment horizontal="left" vertical="center" shrinkToFit="1"/>
      <protection locked="0"/>
    </xf>
    <xf numFmtId="0" fontId="6" fillId="0" borderId="8" xfId="8" applyFont="1" applyFill="1" applyBorder="1" applyAlignment="1" applyProtection="1">
      <alignment horizontal="left" vertical="center" shrinkToFit="1"/>
      <protection locked="0"/>
    </xf>
    <xf numFmtId="0" fontId="6" fillId="0" borderId="8" xfId="8" applyFont="1" applyFill="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6" fillId="0" borderId="8" xfId="8" applyFont="1" applyFill="1" applyBorder="1" applyAlignment="1" applyProtection="1">
      <alignment horizontal="center" vertical="center" shrinkToFit="1"/>
    </xf>
    <xf numFmtId="0" fontId="19" fillId="0" borderId="6" xfId="0" applyFont="1" applyBorder="1" applyAlignment="1" applyProtection="1">
      <alignment horizontal="left" vertical="center" shrinkToFit="1"/>
      <protection locked="0"/>
    </xf>
    <xf numFmtId="0" fontId="6" fillId="0" borderId="5" xfId="8" applyFont="1" applyFill="1" applyBorder="1" applyAlignment="1" applyProtection="1">
      <alignment horizontal="left" vertical="center" shrinkToFit="1"/>
      <protection locked="0"/>
    </xf>
    <xf numFmtId="0" fontId="19" fillId="0" borderId="4" xfId="0" applyFont="1" applyBorder="1" applyAlignment="1" applyProtection="1">
      <alignment horizontal="left" vertical="center" shrinkToFit="1"/>
      <protection locked="0"/>
    </xf>
    <xf numFmtId="0" fontId="6" fillId="0" borderId="3" xfId="8" applyFont="1" applyFill="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21" fillId="0" borderId="7" xfId="0" applyFont="1" applyBorder="1" applyAlignment="1">
      <alignment horizontal="center" vertical="center" wrapText="1"/>
    </xf>
    <xf numFmtId="0" fontId="21" fillId="0" borderId="7" xfId="0" applyFont="1" applyBorder="1" applyAlignment="1">
      <alignment vertical="center" wrapText="1"/>
    </xf>
    <xf numFmtId="0" fontId="21" fillId="0" borderId="9" xfId="0" applyFont="1" applyBorder="1" applyAlignment="1">
      <alignment vertical="center" wrapText="1"/>
    </xf>
    <xf numFmtId="0" fontId="6" fillId="0" borderId="40" xfId="8"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7" xfId="0" applyFont="1" applyBorder="1" applyAlignment="1">
      <alignment vertical="center" wrapText="1"/>
    </xf>
    <xf numFmtId="0" fontId="19" fillId="0" borderId="27" xfId="0" applyFont="1" applyBorder="1" applyAlignment="1">
      <alignment vertical="center" wrapText="1"/>
    </xf>
    <xf numFmtId="0" fontId="19" fillId="0" borderId="26" xfId="0" applyFont="1" applyBorder="1" applyAlignment="1">
      <alignment vertical="center" wrapText="1"/>
    </xf>
    <xf numFmtId="0" fontId="6" fillId="0" borderId="34" xfId="8" applyFont="1" applyFill="1" applyBorder="1" applyAlignment="1">
      <alignment horizontal="center" vertical="center" wrapText="1"/>
    </xf>
    <xf numFmtId="0" fontId="19" fillId="0" borderId="41"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6" fillId="0" borderId="0" xfId="8"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37" xfId="0" applyFont="1" applyBorder="1" applyAlignment="1" applyProtection="1">
      <alignment vertical="center"/>
    </xf>
    <xf numFmtId="0" fontId="19" fillId="0" borderId="27" xfId="0" applyFont="1" applyBorder="1" applyAlignment="1" applyProtection="1">
      <alignment vertical="center"/>
    </xf>
    <xf numFmtId="0" fontId="19" fillId="0" borderId="26" xfId="0" applyFont="1" applyBorder="1" applyAlignment="1" applyProtection="1">
      <alignment vertical="center"/>
    </xf>
    <xf numFmtId="0" fontId="19" fillId="0" borderId="41" xfId="0" applyFont="1" applyBorder="1" applyAlignment="1">
      <alignment horizontal="center" vertical="center" wrapText="1"/>
    </xf>
    <xf numFmtId="0" fontId="19" fillId="0" borderId="36" xfId="0" applyFont="1" applyBorder="1" applyAlignment="1">
      <alignment vertical="center" wrapText="1"/>
    </xf>
    <xf numFmtId="0" fontId="13" fillId="0" borderId="7" xfId="8" applyFont="1" applyFill="1" applyBorder="1" applyAlignment="1">
      <alignment horizontal="center" vertical="center" shrinkToFit="1"/>
    </xf>
    <xf numFmtId="0" fontId="21" fillId="0" borderId="7" xfId="0" applyFont="1" applyBorder="1" applyAlignment="1">
      <alignment horizontal="center" vertical="center" shrinkToFit="1"/>
    </xf>
    <xf numFmtId="0" fontId="21" fillId="0" borderId="9" xfId="0" applyFont="1" applyBorder="1" applyAlignment="1">
      <alignment horizontal="center" vertical="center" shrinkToFit="1"/>
    </xf>
    <xf numFmtId="0" fontId="13" fillId="0" borderId="8" xfId="8" applyFont="1" applyFill="1" applyBorder="1" applyAlignment="1">
      <alignment horizontal="center" vertical="center" shrinkToFit="1"/>
    </xf>
    <xf numFmtId="0" fontId="6" fillId="0" borderId="8" xfId="8" applyFont="1" applyFill="1" applyBorder="1" applyAlignment="1" applyProtection="1">
      <alignment horizontal="center" vertical="top" shrinkToFit="1"/>
    </xf>
    <xf numFmtId="0" fontId="19" fillId="0" borderId="7" xfId="0" applyFont="1" applyBorder="1" applyAlignment="1" applyProtection="1">
      <alignment horizontal="center" vertical="top" shrinkToFit="1"/>
    </xf>
    <xf numFmtId="0" fontId="19" fillId="0" borderId="9" xfId="0" applyFont="1" applyBorder="1" applyAlignment="1" applyProtection="1">
      <alignment horizontal="center" vertical="top" shrinkToFit="1"/>
    </xf>
    <xf numFmtId="0" fontId="6" fillId="0" borderId="8" xfId="8" applyFont="1" applyFill="1" applyBorder="1" applyAlignment="1" applyProtection="1">
      <alignment horizontal="left" vertical="top" shrinkToFit="1"/>
      <protection locked="0"/>
    </xf>
    <xf numFmtId="0" fontId="19" fillId="0" borderId="7" xfId="0" applyFont="1" applyBorder="1" applyAlignment="1" applyProtection="1">
      <alignment horizontal="left" vertical="top" shrinkToFit="1"/>
      <protection locked="0"/>
    </xf>
    <xf numFmtId="0" fontId="19" fillId="0" borderId="6" xfId="0" applyFont="1" applyBorder="1" applyAlignment="1" applyProtection="1">
      <alignment horizontal="left" vertical="top" shrinkToFit="1"/>
      <protection locked="0"/>
    </xf>
    <xf numFmtId="0" fontId="19" fillId="0" borderId="9" xfId="0" applyFont="1" applyBorder="1" applyAlignment="1" applyProtection="1">
      <alignment horizontal="left" vertical="top" shrinkToFit="1"/>
      <protection locked="0"/>
    </xf>
    <xf numFmtId="0" fontId="6" fillId="0" borderId="8" xfId="8" applyFont="1" applyFill="1" applyBorder="1" applyAlignment="1" applyProtection="1">
      <alignment horizontal="center" vertical="top" shrinkToFit="1"/>
      <protection locked="0"/>
    </xf>
    <xf numFmtId="0" fontId="19" fillId="0" borderId="9" xfId="0" applyFont="1" applyBorder="1" applyAlignment="1" applyProtection="1">
      <alignment horizontal="center" vertical="top" shrinkToFit="1"/>
      <protection locked="0"/>
    </xf>
    <xf numFmtId="0" fontId="19" fillId="0" borderId="7" xfId="0" applyFont="1" applyBorder="1" applyAlignment="1" applyProtection="1">
      <alignment horizontal="center" vertical="top" shrinkToFit="1"/>
      <protection locked="0"/>
    </xf>
    <xf numFmtId="0" fontId="6" fillId="0" borderId="22" xfId="1" applyFont="1" applyFill="1" applyBorder="1" applyAlignment="1">
      <alignment horizontal="distributed" vertical="center"/>
    </xf>
    <xf numFmtId="0" fontId="19" fillId="0" borderId="22" xfId="0" applyFont="1" applyBorder="1" applyAlignment="1">
      <alignment horizontal="distributed" vertical="center"/>
    </xf>
    <xf numFmtId="0" fontId="19" fillId="0" borderId="19" xfId="0" applyFont="1" applyBorder="1" applyAlignment="1">
      <alignment horizontal="distributed" vertical="center"/>
    </xf>
    <xf numFmtId="0" fontId="6" fillId="0" borderId="0" xfId="1" applyFont="1" applyFill="1" applyBorder="1" applyAlignment="1">
      <alignment horizontal="distributed" vertical="center"/>
    </xf>
    <xf numFmtId="0" fontId="6" fillId="0" borderId="3" xfId="8" applyFont="1" applyFill="1" applyBorder="1" applyAlignment="1" applyProtection="1">
      <alignment horizontal="left" vertical="top" shrinkToFit="1"/>
      <protection locked="0"/>
    </xf>
    <xf numFmtId="0" fontId="19" fillId="0" borderId="2" xfId="0" applyFont="1" applyBorder="1" applyAlignment="1" applyProtection="1">
      <alignment horizontal="left" vertical="top" shrinkToFit="1"/>
      <protection locked="0"/>
    </xf>
    <xf numFmtId="0" fontId="19" fillId="0" borderId="1" xfId="0" applyFont="1" applyBorder="1" applyAlignment="1" applyProtection="1">
      <alignment horizontal="left" vertical="top" shrinkToFit="1"/>
      <protection locked="0"/>
    </xf>
    <xf numFmtId="0" fontId="13" fillId="0" borderId="32" xfId="1" applyFont="1" applyFill="1" applyBorder="1" applyAlignment="1">
      <alignment horizontal="distributed" vertical="center"/>
    </xf>
    <xf numFmtId="0" fontId="21" fillId="0" borderId="0" xfId="0" applyFont="1" applyBorder="1" applyAlignment="1">
      <alignment horizontal="distributed" vertical="center"/>
    </xf>
    <xf numFmtId="0" fontId="19" fillId="0" borderId="4" xfId="0" applyFont="1" applyBorder="1" applyAlignment="1" applyProtection="1">
      <alignment horizontal="left" vertical="top" shrinkToFit="1"/>
      <protection locked="0"/>
    </xf>
    <xf numFmtId="0" fontId="6" fillId="0" borderId="3" xfId="8" applyFont="1" applyFill="1" applyBorder="1" applyAlignment="1" applyProtection="1">
      <alignment horizontal="center" vertical="top" shrinkToFit="1"/>
      <protection locked="0"/>
    </xf>
    <xf numFmtId="0" fontId="19" fillId="0" borderId="4" xfId="0" applyFont="1" applyBorder="1" applyAlignment="1" applyProtection="1">
      <alignment horizontal="center" vertical="top" shrinkToFit="1"/>
      <protection locked="0"/>
    </xf>
    <xf numFmtId="0" fontId="19" fillId="0" borderId="2" xfId="0" applyFont="1" applyBorder="1" applyAlignment="1" applyProtection="1">
      <alignment horizontal="center" vertical="top" shrinkToFit="1"/>
      <protection locked="0"/>
    </xf>
    <xf numFmtId="0" fontId="21" fillId="0" borderId="30" xfId="0" applyFont="1" applyBorder="1" applyAlignment="1">
      <alignment horizontal="distributed" vertical="center"/>
    </xf>
    <xf numFmtId="0" fontId="10" fillId="0" borderId="30" xfId="0" applyFont="1" applyBorder="1" applyAlignment="1">
      <alignment horizontal="distributed" vertical="center"/>
    </xf>
    <xf numFmtId="0" fontId="0" fillId="0" borderId="30" xfId="0" applyBorder="1"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0" fontId="6" fillId="0" borderId="39" xfId="1" applyFont="1" applyFill="1" applyBorder="1" applyAlignment="1">
      <alignment horizontal="distributed" vertical="center"/>
    </xf>
    <xf numFmtId="0" fontId="19" fillId="0" borderId="0" xfId="0" applyFont="1" applyAlignment="1">
      <alignment horizontal="distributed" vertical="top"/>
    </xf>
    <xf numFmtId="0" fontId="21" fillId="0" borderId="8" xfId="0" applyFont="1" applyBorder="1" applyAlignment="1">
      <alignment horizontal="center" vertical="center" wrapText="1"/>
    </xf>
    <xf numFmtId="0" fontId="6" fillId="0" borderId="34"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2" xfId="8" applyFont="1" applyFill="1" applyBorder="1" applyAlignment="1">
      <alignment horizontal="center" vertical="center"/>
    </xf>
    <xf numFmtId="0" fontId="19" fillId="0" borderId="22" xfId="0" applyFont="1" applyBorder="1" applyAlignment="1">
      <alignment horizontal="center" vertical="center"/>
    </xf>
    <xf numFmtId="0" fontId="19" fillId="0" borderId="0" xfId="0" applyFont="1" applyAlignment="1">
      <alignment horizontal="center" vertical="center"/>
    </xf>
    <xf numFmtId="0" fontId="19" fillId="0" borderId="42" xfId="0" applyFont="1" applyBorder="1" applyAlignment="1">
      <alignment horizontal="center"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19" fillId="0" borderId="43" xfId="0" applyFont="1" applyBorder="1" applyAlignment="1">
      <alignment horizontal="center" vertical="center"/>
    </xf>
    <xf numFmtId="0" fontId="19" fillId="0" borderId="39"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19" fillId="0" borderId="69"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8" fillId="0" borderId="0" xfId="8" applyFont="1" applyFill="1" applyAlignment="1">
      <alignment vertical="top"/>
    </xf>
    <xf numFmtId="0" fontId="19" fillId="0" borderId="0" xfId="0" applyFont="1" applyAlignment="1">
      <alignment vertical="top"/>
    </xf>
    <xf numFmtId="0" fontId="70" fillId="0" borderId="0" xfId="0" applyFont="1" applyAlignment="1">
      <alignment vertical="center" wrapText="1"/>
    </xf>
    <xf numFmtId="0" fontId="71" fillId="0" borderId="0" xfId="0" applyFont="1" applyAlignment="1">
      <alignment vertical="center"/>
    </xf>
    <xf numFmtId="0" fontId="19" fillId="0" borderId="0" xfId="0" applyFont="1" applyAlignment="1">
      <alignment horizontal="distributed" vertical="center" wrapText="1"/>
    </xf>
    <xf numFmtId="0" fontId="6" fillId="0" borderId="34" xfId="8" applyFont="1" applyFill="1" applyBorder="1" applyAlignment="1">
      <alignment horizontal="distributed" vertical="center"/>
    </xf>
    <xf numFmtId="0" fontId="19" fillId="0" borderId="24" xfId="0" applyNumberFormat="1" applyFont="1" applyBorder="1" applyAlignment="1">
      <alignment horizontal="distributed" vertical="center"/>
    </xf>
    <xf numFmtId="0" fontId="19" fillId="0" borderId="27" xfId="0" applyNumberFormat="1" applyFont="1" applyBorder="1" applyAlignment="1">
      <alignment horizontal="distributed" vertical="center"/>
    </xf>
    <xf numFmtId="0" fontId="0" fillId="0" borderId="3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6" fillId="0" borderId="0" xfId="8" applyFont="1" applyFill="1" applyAlignment="1">
      <alignment horizontal="left" vertical="center"/>
    </xf>
    <xf numFmtId="0" fontId="28" fillId="0" borderId="0" xfId="8" applyFont="1" applyFill="1" applyAlignment="1">
      <alignment horizontal="center" vertical="center"/>
    </xf>
    <xf numFmtId="0" fontId="32" fillId="0" borderId="0" xfId="0" applyFont="1" applyAlignment="1">
      <alignment horizontal="center" vertical="center"/>
    </xf>
    <xf numFmtId="0" fontId="6" fillId="0" borderId="12"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7" xfId="8" applyFont="1" applyFill="1" applyBorder="1" applyAlignment="1" applyProtection="1">
      <alignment horizontal="left" vertical="center" wrapText="1"/>
    </xf>
    <xf numFmtId="0" fontId="6" fillId="0" borderId="6" xfId="8" applyFont="1" applyFill="1" applyBorder="1" applyAlignment="1" applyProtection="1">
      <alignment horizontal="left" vertical="center" wrapText="1"/>
    </xf>
    <xf numFmtId="0" fontId="19" fillId="0" borderId="38" xfId="0" applyFont="1" applyBorder="1" applyAlignment="1" applyProtection="1">
      <alignment horizontal="distributed" vertical="center"/>
    </xf>
    <xf numFmtId="0" fontId="19" fillId="0" borderId="30" xfId="0" applyFont="1" applyBorder="1" applyAlignment="1" applyProtection="1">
      <alignment vertical="center"/>
    </xf>
    <xf numFmtId="0" fontId="19" fillId="0" borderId="40" xfId="0" applyFont="1" applyBorder="1" applyAlignment="1" applyProtection="1">
      <alignment horizontal="distributed" vertical="center" wrapText="1"/>
    </xf>
    <xf numFmtId="0" fontId="19" fillId="0" borderId="40" xfId="0" applyFont="1" applyBorder="1" applyAlignment="1" applyProtection="1">
      <alignment horizontal="distributed" vertical="top"/>
      <protection locked="0"/>
    </xf>
    <xf numFmtId="0" fontId="19" fillId="0" borderId="24" xfId="0" applyFont="1" applyBorder="1" applyAlignment="1" applyProtection="1">
      <alignment vertical="top"/>
      <protection locked="0"/>
    </xf>
    <xf numFmtId="0" fontId="19" fillId="0" borderId="23" xfId="0" applyFont="1" applyBorder="1" applyAlignment="1" applyProtection="1">
      <alignment vertical="top"/>
      <protection locked="0"/>
    </xf>
    <xf numFmtId="0" fontId="19" fillId="0" borderId="39" xfId="0" applyFont="1" applyBorder="1" applyAlignment="1" applyProtection="1">
      <alignment vertical="top"/>
      <protection locked="0"/>
    </xf>
    <xf numFmtId="0" fontId="19" fillId="0" borderId="0" xfId="0" applyFont="1" applyBorder="1" applyAlignment="1" applyProtection="1">
      <alignment vertical="top"/>
      <protection locked="0"/>
    </xf>
    <xf numFmtId="0" fontId="19" fillId="0" borderId="0" xfId="0" applyFont="1" applyAlignment="1" applyProtection="1">
      <alignment vertical="top"/>
      <protection locked="0"/>
    </xf>
    <xf numFmtId="0" fontId="19" fillId="0" borderId="20" xfId="0" applyFont="1" applyBorder="1" applyAlignment="1" applyProtection="1">
      <alignment vertical="top"/>
      <protection locked="0"/>
    </xf>
    <xf numFmtId="0" fontId="19" fillId="0" borderId="69" xfId="0" applyFont="1" applyBorder="1" applyAlignment="1" applyProtection="1">
      <alignment vertical="top"/>
      <protection locked="0"/>
    </xf>
    <xf numFmtId="0" fontId="19" fillId="0" borderId="17" xfId="0" applyFont="1" applyBorder="1" applyAlignment="1" applyProtection="1">
      <alignment vertical="top"/>
      <protection locked="0"/>
    </xf>
    <xf numFmtId="0" fontId="19" fillId="0" borderId="16" xfId="0" applyFont="1" applyBorder="1" applyAlignment="1" applyProtection="1">
      <alignment vertical="top"/>
      <protection locked="0"/>
    </xf>
    <xf numFmtId="0" fontId="21" fillId="0" borderId="30" xfId="0" applyFont="1" applyBorder="1" applyAlignment="1">
      <alignment horizontal="distributed" vertical="top"/>
    </xf>
    <xf numFmtId="0" fontId="0" fillId="0" borderId="30" xfId="0" applyBorder="1" applyAlignment="1">
      <alignment horizontal="distributed" vertical="top"/>
    </xf>
    <xf numFmtId="0" fontId="0" fillId="0" borderId="70" xfId="0" applyBorder="1" applyAlignment="1">
      <alignment horizontal="distributed" vertical="top"/>
    </xf>
    <xf numFmtId="0" fontId="0" fillId="0" borderId="0" xfId="0" applyBorder="1" applyAlignment="1">
      <alignment horizontal="distributed" vertical="top"/>
    </xf>
    <xf numFmtId="0" fontId="0" fillId="0" borderId="42" xfId="0" applyBorder="1" applyAlignment="1">
      <alignment horizontal="distributed" vertical="top"/>
    </xf>
    <xf numFmtId="0" fontId="0" fillId="0" borderId="17" xfId="0" applyBorder="1" applyAlignment="1">
      <alignment horizontal="distributed" vertical="top"/>
    </xf>
    <xf numFmtId="0" fontId="0" fillId="0" borderId="43" xfId="0" applyBorder="1" applyAlignment="1">
      <alignment horizontal="distributed" vertical="top"/>
    </xf>
    <xf numFmtId="0" fontId="21" fillId="0" borderId="38" xfId="0" applyFont="1" applyBorder="1" applyAlignment="1">
      <alignment horizontal="distributed" vertical="top"/>
    </xf>
    <xf numFmtId="0" fontId="0" fillId="0" borderId="39" xfId="0" applyBorder="1" applyAlignment="1">
      <alignment horizontal="distributed" vertical="top"/>
    </xf>
    <xf numFmtId="0" fontId="0" fillId="0" borderId="69" xfId="0" applyBorder="1" applyAlignment="1">
      <alignment horizontal="distributed" vertical="top"/>
    </xf>
    <xf numFmtId="0" fontId="0" fillId="0" borderId="33"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13" fillId="0" borderId="38" xfId="1" applyFont="1" applyFill="1" applyBorder="1" applyAlignment="1">
      <alignment horizontal="distributed" vertical="top" wrapText="1"/>
    </xf>
    <xf numFmtId="0" fontId="13" fillId="0" borderId="32" xfId="1" applyFont="1" applyFill="1" applyBorder="1" applyAlignment="1">
      <alignment horizontal="distributed" vertical="top"/>
    </xf>
    <xf numFmtId="0" fontId="19" fillId="0" borderId="30" xfId="0" applyFont="1" applyBorder="1" applyAlignment="1">
      <alignment horizontal="distributed" vertical="top"/>
    </xf>
    <xf numFmtId="0" fontId="19" fillId="0" borderId="70" xfId="0" applyFont="1" applyBorder="1" applyAlignment="1">
      <alignment horizontal="distributed" vertical="top"/>
    </xf>
    <xf numFmtId="0" fontId="0" fillId="0" borderId="22" xfId="0" applyBorder="1" applyAlignment="1">
      <alignment horizontal="distributed" vertical="top"/>
    </xf>
    <xf numFmtId="0" fontId="0" fillId="0" borderId="19" xfId="0" applyBorder="1" applyAlignment="1">
      <alignment horizontal="distributed" vertical="top"/>
    </xf>
    <xf numFmtId="0" fontId="21" fillId="0" borderId="32" xfId="0" applyFont="1" applyBorder="1" applyAlignment="1">
      <alignment horizontal="distributed" vertical="top"/>
    </xf>
    <xf numFmtId="0" fontId="0" fillId="0" borderId="0" xfId="0" applyAlignment="1">
      <alignment horizontal="distributed" vertical="top"/>
    </xf>
    <xf numFmtId="176" fontId="19" fillId="0" borderId="27" xfId="0" applyNumberFormat="1" applyFont="1" applyBorder="1" applyAlignment="1" applyProtection="1">
      <alignment horizontal="distributed" vertical="center" indent="1"/>
      <protection locked="0"/>
    </xf>
    <xf numFmtId="176" fontId="19" fillId="0" borderId="36" xfId="0" applyNumberFormat="1" applyFont="1" applyBorder="1" applyAlignment="1" applyProtection="1">
      <alignment horizontal="distributed" vertical="center" indent="1"/>
      <protection locked="0"/>
    </xf>
    <xf numFmtId="0" fontId="19" fillId="0" borderId="37" xfId="0" applyFont="1" applyBorder="1" applyAlignment="1">
      <alignment vertical="center"/>
    </xf>
    <xf numFmtId="0" fontId="19" fillId="0" borderId="27" xfId="0" applyFont="1" applyBorder="1" applyAlignment="1">
      <alignment vertical="center"/>
    </xf>
    <xf numFmtId="0" fontId="19" fillId="0" borderId="0" xfId="0" applyFont="1" applyAlignment="1" applyProtection="1">
      <alignment horizontal="left" vertical="top" wrapText="1"/>
    </xf>
    <xf numFmtId="0" fontId="6" fillId="0" borderId="32" xfId="8" applyFont="1" applyFill="1" applyBorder="1" applyAlignment="1" applyProtection="1">
      <alignment horizontal="center" vertical="center"/>
    </xf>
    <xf numFmtId="0" fontId="61" fillId="0" borderId="0" xfId="8" applyFont="1" applyFill="1" applyAlignment="1">
      <alignment vertical="center" wrapText="1"/>
    </xf>
    <xf numFmtId="0" fontId="33" fillId="0" borderId="90" xfId="8" applyFont="1" applyFill="1" applyBorder="1" applyAlignment="1" applyProtection="1">
      <alignment vertical="center"/>
      <protection locked="0"/>
    </xf>
    <xf numFmtId="0" fontId="63" fillId="0" borderId="91" xfId="0" applyFont="1" applyBorder="1" applyAlignment="1" applyProtection="1">
      <alignment vertical="center"/>
      <protection locked="0"/>
    </xf>
    <xf numFmtId="0" fontId="63" fillId="0" borderId="92" xfId="0" applyFont="1" applyBorder="1" applyAlignment="1" applyProtection="1">
      <alignment vertical="center"/>
      <protection locked="0"/>
    </xf>
    <xf numFmtId="0" fontId="63" fillId="0" borderId="93" xfId="0" applyFont="1" applyBorder="1" applyAlignment="1" applyProtection="1">
      <alignment vertical="center"/>
      <protection locked="0"/>
    </xf>
    <xf numFmtId="0" fontId="63" fillId="0" borderId="94" xfId="0" applyFont="1" applyBorder="1" applyAlignment="1" applyProtection="1">
      <alignment vertical="center"/>
      <protection locked="0"/>
    </xf>
    <xf numFmtId="0" fontId="63" fillId="0" borderId="95" xfId="0" applyFont="1" applyBorder="1" applyAlignment="1" applyProtection="1">
      <alignment vertical="center"/>
      <protection locked="0"/>
    </xf>
    <xf numFmtId="0" fontId="22" fillId="0" borderId="24" xfId="0" applyNumberFormat="1" applyFont="1" applyBorder="1" applyAlignment="1">
      <alignment horizontal="distributed" vertical="center" wrapText="1"/>
    </xf>
    <xf numFmtId="0" fontId="22" fillId="0" borderId="27" xfId="0" applyNumberFormat="1" applyFont="1" applyBorder="1" applyAlignment="1">
      <alignment horizontal="distributed" vertical="center" wrapText="1"/>
    </xf>
    <xf numFmtId="0" fontId="19" fillId="0" borderId="41" xfId="0" applyFont="1" applyBorder="1" applyAlignment="1">
      <alignment horizontal="distributed" vertical="center"/>
    </xf>
    <xf numFmtId="0" fontId="14" fillId="0" borderId="32" xfId="1" applyFont="1" applyFill="1" applyBorder="1" applyAlignment="1">
      <alignment horizontal="distributed" vertical="center" wrapText="1"/>
    </xf>
    <xf numFmtId="0" fontId="0" fillId="0" borderId="70" xfId="0" applyBorder="1" applyAlignment="1">
      <alignment horizontal="distributed" vertical="center"/>
    </xf>
    <xf numFmtId="0" fontId="14" fillId="0" borderId="38" xfId="1" applyFont="1" applyFill="1" applyBorder="1" applyAlignment="1">
      <alignment horizontal="distributed" vertical="center" wrapText="1"/>
    </xf>
    <xf numFmtId="0" fontId="0" fillId="0" borderId="33" xfId="0" applyBorder="1" applyAlignment="1">
      <alignment horizontal="distributed" vertical="center"/>
    </xf>
    <xf numFmtId="0" fontId="39" fillId="0" borderId="32" xfId="0" applyFont="1" applyBorder="1" applyAlignment="1">
      <alignment horizontal="distributed" vertical="center"/>
    </xf>
    <xf numFmtId="0" fontId="39" fillId="0" borderId="30" xfId="0" applyFont="1" applyBorder="1" applyAlignment="1">
      <alignment horizontal="distributed" vertical="center"/>
    </xf>
    <xf numFmtId="0" fontId="6" fillId="0" borderId="0" xfId="8" applyFont="1" applyFill="1" applyAlignment="1" applyProtection="1">
      <alignment horizontal="left" vertical="top" wrapText="1"/>
    </xf>
    <xf numFmtId="0" fontId="6" fillId="0" borderId="35" xfId="8" applyFont="1" applyFill="1" applyBorder="1" applyAlignment="1" applyProtection="1">
      <alignment horizontal="center" vertical="center"/>
    </xf>
    <xf numFmtId="0" fontId="6" fillId="0" borderId="27" xfId="8" applyFont="1" applyFill="1" applyBorder="1" applyAlignment="1" applyProtection="1">
      <alignment horizontal="distributed" vertical="center"/>
    </xf>
    <xf numFmtId="0" fontId="6" fillId="0" borderId="70" xfId="8" applyFont="1" applyFill="1" applyBorder="1" applyAlignment="1" applyProtection="1">
      <alignment horizontal="center" vertical="center"/>
    </xf>
    <xf numFmtId="0" fontId="6" fillId="0" borderId="36" xfId="8" applyFont="1" applyFill="1" applyBorder="1" applyAlignment="1" applyProtection="1">
      <alignment horizontal="center" vertical="center"/>
    </xf>
    <xf numFmtId="0" fontId="6" fillId="0" borderId="0" xfId="8" applyFont="1" applyFill="1" applyBorder="1" applyAlignment="1">
      <alignment horizontal="distributed" vertical="center" wrapText="1"/>
    </xf>
    <xf numFmtId="0" fontId="6" fillId="0" borderId="17" xfId="8" applyFont="1" applyFill="1" applyBorder="1" applyAlignment="1">
      <alignment horizontal="distributed" vertical="center" wrapText="1"/>
    </xf>
    <xf numFmtId="176" fontId="6" fillId="0" borderId="24" xfId="8" applyNumberFormat="1" applyFont="1" applyFill="1" applyBorder="1" applyAlignment="1">
      <alignment horizontal="center" vertical="center"/>
    </xf>
    <xf numFmtId="0" fontId="19" fillId="0" borderId="23" xfId="0" applyFont="1" applyBorder="1" applyAlignment="1">
      <alignment horizontal="center" vertical="center"/>
    </xf>
    <xf numFmtId="0" fontId="0" fillId="0" borderId="23" xfId="0" applyBorder="1" applyAlignment="1">
      <alignment vertical="center"/>
    </xf>
    <xf numFmtId="0" fontId="0" fillId="0" borderId="26" xfId="0" applyBorder="1" applyAlignment="1">
      <alignment vertical="center"/>
    </xf>
    <xf numFmtId="183" fontId="35" fillId="0" borderId="24" xfId="0" applyNumberFormat="1" applyFont="1" applyBorder="1" applyAlignment="1" applyProtection="1">
      <alignment horizontal="right" vertical="center" indent="1" shrinkToFit="1"/>
    </xf>
    <xf numFmtId="183" fontId="44" fillId="0" borderId="24" xfId="0" applyNumberFormat="1" applyFont="1" applyBorder="1" applyAlignment="1">
      <alignment horizontal="right" vertical="center" indent="1" shrinkToFit="1"/>
    </xf>
    <xf numFmtId="0" fontId="0" fillId="0" borderId="24" xfId="0" applyBorder="1" applyAlignment="1">
      <alignment horizontal="right" vertical="center" indent="1"/>
    </xf>
    <xf numFmtId="183" fontId="44" fillId="0" borderId="27" xfId="0" applyNumberFormat="1" applyFont="1" applyBorder="1" applyAlignment="1">
      <alignment horizontal="right" vertical="center" indent="1" shrinkToFit="1"/>
    </xf>
    <xf numFmtId="0" fontId="0" fillId="0" borderId="27" xfId="0" applyBorder="1" applyAlignment="1">
      <alignment horizontal="right" vertical="center" indent="1"/>
    </xf>
    <xf numFmtId="183" fontId="44" fillId="0" borderId="24" xfId="0" applyNumberFormat="1" applyFont="1" applyBorder="1" applyAlignment="1" applyProtection="1">
      <alignment horizontal="right" vertical="center" indent="1" shrinkToFit="1"/>
    </xf>
    <xf numFmtId="183" fontId="44" fillId="0" borderId="27" xfId="0" applyNumberFormat="1" applyFont="1" applyBorder="1" applyAlignment="1" applyProtection="1">
      <alignment horizontal="right" vertical="center" indent="1" shrinkToFit="1"/>
    </xf>
    <xf numFmtId="0" fontId="0" fillId="0" borderId="23" xfId="0" applyBorder="1" applyAlignment="1">
      <alignment horizontal="left" vertical="center"/>
    </xf>
    <xf numFmtId="0" fontId="0" fillId="0" borderId="26" xfId="0" applyBorder="1" applyAlignment="1">
      <alignment horizontal="left" vertical="center"/>
    </xf>
    <xf numFmtId="183" fontId="12" fillId="0" borderId="40" xfId="8" applyNumberFormat="1" applyFont="1" applyFill="1" applyBorder="1" applyAlignment="1" applyProtection="1">
      <alignment horizontal="right" vertical="center" indent="1"/>
    </xf>
    <xf numFmtId="183" fontId="6" fillId="0" borderId="24" xfId="0" applyNumberFormat="1" applyFont="1" applyBorder="1" applyAlignment="1">
      <alignment horizontal="right" vertical="center" indent="1"/>
    </xf>
    <xf numFmtId="183" fontId="0" fillId="0" borderId="24" xfId="0" applyNumberFormat="1" applyBorder="1" applyAlignment="1">
      <alignment horizontal="right" vertical="center" indent="1"/>
    </xf>
    <xf numFmtId="183" fontId="6" fillId="0" borderId="37" xfId="0" applyNumberFormat="1" applyFont="1" applyBorder="1" applyAlignment="1">
      <alignment horizontal="right" vertical="center" indent="1"/>
    </xf>
    <xf numFmtId="183" fontId="6" fillId="0" borderId="27" xfId="0" applyNumberFormat="1" applyFont="1" applyBorder="1" applyAlignment="1">
      <alignment horizontal="right" vertical="center" indent="1"/>
    </xf>
    <xf numFmtId="183" fontId="0" fillId="0" borderId="27" xfId="0" applyNumberFormat="1" applyBorder="1" applyAlignment="1">
      <alignment horizontal="right" vertical="center" indent="1"/>
    </xf>
    <xf numFmtId="0" fontId="19" fillId="0" borderId="0" xfId="0" applyFont="1" applyAlignment="1" applyProtection="1">
      <alignment vertical="center" shrinkToFit="1"/>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42" fillId="0" borderId="0" xfId="8" applyFont="1" applyFill="1" applyAlignment="1">
      <alignment horizontal="left" vertical="center"/>
    </xf>
    <xf numFmtId="0" fontId="0" fillId="0" borderId="24" xfId="0" applyBorder="1" applyAlignment="1">
      <alignment horizontal="distributed" vertical="center" indent="1"/>
    </xf>
    <xf numFmtId="0" fontId="43" fillId="0" borderId="0" xfId="0" applyFont="1" applyAlignment="1" applyProtection="1">
      <alignment horizontal="center" vertical="center"/>
      <protection locked="0"/>
    </xf>
    <xf numFmtId="0" fontId="0" fillId="0" borderId="27" xfId="0" applyBorder="1" applyAlignment="1">
      <alignment horizontal="distributed" vertical="center" indent="1"/>
    </xf>
    <xf numFmtId="0" fontId="14" fillId="0" borderId="13" xfId="8" applyFont="1" applyFill="1" applyBorder="1" applyAlignment="1" applyProtection="1">
      <alignment horizontal="center" vertical="center" shrinkToFit="1"/>
    </xf>
    <xf numFmtId="0" fontId="14" fillId="0" borderId="12" xfId="8" applyFont="1" applyFill="1" applyBorder="1" applyAlignment="1" applyProtection="1">
      <alignment horizontal="center" vertical="center" shrinkToFit="1"/>
    </xf>
    <xf numFmtId="0" fontId="14" fillId="0" borderId="14" xfId="8" applyFont="1" applyFill="1" applyBorder="1" applyAlignment="1" applyProtection="1">
      <alignment horizontal="center" vertical="center" shrinkToFit="1"/>
    </xf>
    <xf numFmtId="0" fontId="0" fillId="0" borderId="91" xfId="0" applyBorder="1" applyAlignment="1">
      <alignment vertical="center"/>
    </xf>
    <xf numFmtId="0" fontId="0" fillId="0" borderId="92"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24" xfId="0" applyBorder="1" applyAlignment="1" applyProtection="1">
      <alignment horizontal="distributed" vertical="center" indent="1"/>
      <protection locked="0"/>
    </xf>
    <xf numFmtId="176" fontId="19" fillId="0" borderId="0" xfId="0" applyNumberFormat="1" applyFont="1" applyBorder="1" applyAlignment="1" applyProtection="1">
      <alignment horizontal="distributed" vertical="center" indent="1"/>
      <protection locked="0"/>
    </xf>
    <xf numFmtId="0" fontId="0" fillId="0" borderId="27" xfId="0" applyBorder="1" applyAlignment="1" applyProtection="1">
      <alignment horizontal="distributed" vertical="center" indent="1"/>
      <protection locked="0"/>
    </xf>
    <xf numFmtId="0" fontId="33" fillId="0" borderId="0" xfId="8" applyFont="1" applyFill="1" applyAlignment="1">
      <alignment horizontal="right" vertical="center"/>
    </xf>
    <xf numFmtId="0" fontId="0" fillId="0" borderId="0" xfId="0" applyAlignment="1">
      <alignment horizontal="right" vertical="center"/>
    </xf>
    <xf numFmtId="0" fontId="0" fillId="0" borderId="89" xfId="0" applyBorder="1" applyAlignment="1">
      <alignment horizontal="right" vertical="center"/>
    </xf>
    <xf numFmtId="183" fontId="12" fillId="0" borderId="40" xfId="8" applyNumberFormat="1" applyFont="1" applyFill="1" applyBorder="1" applyAlignment="1" applyProtection="1">
      <alignment horizontal="right" vertical="center" indent="1"/>
      <protection locked="0"/>
    </xf>
    <xf numFmtId="183" fontId="19" fillId="0" borderId="24" xfId="0" applyNumberFormat="1" applyFont="1" applyBorder="1" applyAlignment="1" applyProtection="1">
      <alignment horizontal="right" vertical="center" indent="1"/>
      <protection locked="0"/>
    </xf>
    <xf numFmtId="183" fontId="0" fillId="0" borderId="24" xfId="0" applyNumberFormat="1" applyBorder="1" applyAlignment="1" applyProtection="1">
      <alignment horizontal="right" vertical="center" indent="1"/>
      <protection locked="0"/>
    </xf>
    <xf numFmtId="183" fontId="19" fillId="0" borderId="37" xfId="0" applyNumberFormat="1" applyFont="1" applyBorder="1" applyAlignment="1" applyProtection="1">
      <alignment horizontal="right" vertical="center" indent="1"/>
      <protection locked="0"/>
    </xf>
    <xf numFmtId="183" fontId="19" fillId="0" borderId="27" xfId="0" applyNumberFormat="1" applyFont="1" applyBorder="1" applyAlignment="1" applyProtection="1">
      <alignment horizontal="right" vertical="center" indent="1"/>
      <protection locked="0"/>
    </xf>
    <xf numFmtId="183" fontId="0" fillId="0" borderId="27" xfId="0" applyNumberFormat="1" applyBorder="1" applyAlignment="1" applyProtection="1">
      <alignment horizontal="right" vertical="center" indent="1"/>
      <protection locked="0"/>
    </xf>
    <xf numFmtId="0" fontId="19" fillId="0" borderId="24" xfId="0" applyFont="1" applyBorder="1" applyAlignment="1">
      <alignment horizontal="left"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10" fontId="19" fillId="0" borderId="40" xfId="0" applyNumberFormat="1" applyFont="1" applyBorder="1" applyAlignment="1">
      <alignment horizontal="center" vertical="center"/>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10" fontId="0" fillId="0" borderId="37" xfId="0" applyNumberFormat="1" applyBorder="1" applyAlignment="1">
      <alignment horizontal="center" vertical="center"/>
    </xf>
    <xf numFmtId="10" fontId="0" fillId="0" borderId="27" xfId="0" applyNumberFormat="1" applyBorder="1" applyAlignment="1">
      <alignment horizontal="center" vertical="center"/>
    </xf>
    <xf numFmtId="10" fontId="0" fillId="0" borderId="26" xfId="0" applyNumberFormat="1" applyBorder="1" applyAlignment="1">
      <alignment horizontal="center" vertical="center"/>
    </xf>
    <xf numFmtId="0" fontId="91" fillId="0" borderId="0" xfId="8" applyFont="1" applyFill="1" applyAlignment="1" applyProtection="1">
      <alignment horizontal="center" vertical="center" shrinkToFit="1"/>
    </xf>
    <xf numFmtId="0" fontId="5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43" fillId="0" borderId="0" xfId="0" applyFont="1" applyAlignment="1">
      <alignment vertical="center"/>
    </xf>
    <xf numFmtId="0" fontId="92" fillId="0" borderId="0" xfId="0" applyFont="1" applyAlignment="1">
      <alignment vertical="center"/>
    </xf>
    <xf numFmtId="0" fontId="95" fillId="0" borderId="0" xfId="8" applyFont="1" applyFill="1" applyBorder="1" applyAlignment="1">
      <alignment vertical="center" wrapText="1"/>
    </xf>
    <xf numFmtId="0" fontId="96" fillId="0" borderId="0" xfId="0" applyFont="1" applyAlignment="1">
      <alignment vertical="center" wrapText="1"/>
    </xf>
    <xf numFmtId="0" fontId="97" fillId="0" borderId="0" xfId="13" quotePrefix="1" applyFont="1" applyFill="1" applyAlignment="1">
      <alignment vertical="center"/>
    </xf>
    <xf numFmtId="0" fontId="0" fillId="0" borderId="41" xfId="0" applyBorder="1" applyAlignment="1">
      <alignment horizontal="distributed" vertical="center" indent="1"/>
    </xf>
    <xf numFmtId="0" fontId="0" fillId="0" borderId="36" xfId="0" applyBorder="1" applyAlignment="1">
      <alignment horizontal="distributed" vertical="center" indent="1"/>
    </xf>
    <xf numFmtId="176" fontId="19" fillId="0" borderId="0" xfId="0" applyNumberFormat="1" applyFont="1" applyAlignment="1" applyProtection="1">
      <alignment horizontal="distributed" vertical="center" wrapText="1" indent="1"/>
      <protection locked="0"/>
    </xf>
    <xf numFmtId="0" fontId="0" fillId="0" borderId="0" xfId="0" applyAlignment="1" applyProtection="1">
      <alignment horizontal="distributed" vertical="center" wrapText="1" indent="1"/>
      <protection locked="0"/>
    </xf>
    <xf numFmtId="0" fontId="19" fillId="0" borderId="0" xfId="0" applyFont="1" applyAlignment="1" applyProtection="1">
      <alignment horizontal="left" vertical="center" shrinkToFit="1"/>
    </xf>
    <xf numFmtId="0" fontId="90" fillId="0" borderId="0" xfId="8" applyFont="1" applyFill="1" applyBorder="1" applyAlignment="1">
      <alignment horizontal="center" vertical="center"/>
    </xf>
    <xf numFmtId="0" fontId="0" fillId="0" borderId="0" xfId="0" applyBorder="1" applyAlignment="1">
      <alignment horizontal="center" vertical="center"/>
    </xf>
    <xf numFmtId="0" fontId="0" fillId="0" borderId="0" xfId="0" applyAlignment="1" applyProtection="1">
      <alignment horizontal="left" vertical="center"/>
      <protection locked="0"/>
    </xf>
    <xf numFmtId="0" fontId="6" fillId="0" borderId="24" xfId="8" applyFont="1" applyFill="1" applyBorder="1" applyAlignment="1" applyProtection="1">
      <alignment horizontal="left" vertical="center" wrapText="1"/>
    </xf>
    <xf numFmtId="0" fontId="6" fillId="0" borderId="23" xfId="8" applyFont="1" applyFill="1" applyBorder="1" applyAlignment="1" applyProtection="1">
      <alignment horizontal="left" vertical="center" wrapText="1"/>
    </xf>
    <xf numFmtId="0" fontId="30" fillId="0" borderId="30" xfId="0" applyFont="1" applyBorder="1" applyAlignment="1">
      <alignment horizontal="distributed" vertical="center"/>
    </xf>
    <xf numFmtId="0" fontId="30" fillId="0" borderId="33" xfId="0" applyFont="1" applyBorder="1" applyAlignment="1">
      <alignment horizontal="distributed" vertical="center"/>
    </xf>
    <xf numFmtId="0" fontId="19" fillId="0" borderId="40"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2" xfId="0" applyFont="1" applyBorder="1" applyAlignment="1">
      <alignment horizontal="distributed" vertical="top"/>
    </xf>
    <xf numFmtId="0" fontId="19" fillId="0" borderId="39" xfId="0" applyFont="1" applyBorder="1" applyAlignment="1">
      <alignment horizontal="distributed" vertical="top"/>
    </xf>
    <xf numFmtId="0" fontId="0" fillId="0" borderId="39" xfId="0" applyBorder="1" applyAlignment="1">
      <alignment horizontal="distributed" vertical="center"/>
    </xf>
    <xf numFmtId="0" fontId="0" fillId="0" borderId="69" xfId="0" applyBorder="1" applyAlignment="1">
      <alignment horizontal="distributed" vertical="center"/>
    </xf>
    <xf numFmtId="183" fontId="35" fillId="0" borderId="24" xfId="0" applyNumberFormat="1" applyFont="1" applyBorder="1" applyAlignment="1" applyProtection="1">
      <alignment horizontal="right" vertical="center" indent="1"/>
    </xf>
    <xf numFmtId="183" fontId="46" fillId="0" borderId="24" xfId="0" applyNumberFormat="1" applyFont="1" applyBorder="1" applyAlignment="1">
      <alignment horizontal="right" vertical="center" indent="1"/>
    </xf>
    <xf numFmtId="183" fontId="46" fillId="0" borderId="27" xfId="0" applyNumberFormat="1" applyFont="1" applyBorder="1" applyAlignment="1">
      <alignment horizontal="right" vertical="center" indent="1"/>
    </xf>
    <xf numFmtId="49" fontId="19" fillId="0" borderId="40" xfId="0" applyNumberFormat="1" applyFont="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9" fillId="0" borderId="22" xfId="0" applyFont="1" applyBorder="1" applyAlignment="1" applyProtection="1">
      <alignment horizontal="center" vertical="center"/>
    </xf>
    <xf numFmtId="0" fontId="8" fillId="0" borderId="24" xfId="8" applyFont="1" applyFill="1" applyBorder="1" applyAlignment="1">
      <alignment horizontal="distributed" vertical="center" wrapText="1"/>
    </xf>
    <xf numFmtId="0" fontId="22" fillId="0" borderId="24" xfId="0" applyFont="1" applyBorder="1" applyAlignment="1">
      <alignment horizontal="distributed" vertical="center"/>
    </xf>
    <xf numFmtId="0" fontId="22" fillId="0" borderId="27" xfId="0" applyFont="1" applyBorder="1" applyAlignment="1">
      <alignment horizontal="distributed" vertical="center"/>
    </xf>
    <xf numFmtId="176" fontId="0" fillId="0" borderId="0" xfId="0" applyNumberFormat="1" applyAlignment="1" applyProtection="1">
      <alignment horizontal="distributed" vertical="center" indent="1"/>
      <protection locked="0"/>
    </xf>
    <xf numFmtId="183" fontId="35" fillId="0" borderId="24" xfId="0" applyNumberFormat="1" applyFont="1" applyBorder="1" applyAlignment="1" applyProtection="1">
      <alignment horizontal="right" vertical="center" indent="1"/>
      <protection locked="0"/>
    </xf>
    <xf numFmtId="0" fontId="0" fillId="0" borderId="24" xfId="0"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176" fontId="6" fillId="0" borderId="0" xfId="8" applyNumberFormat="1" applyFont="1" applyFill="1" applyAlignment="1" applyProtection="1">
      <alignment horizontal="distributed" vertical="center" wrapText="1"/>
      <protection locked="0"/>
    </xf>
    <xf numFmtId="0" fontId="6" fillId="0" borderId="0" xfId="8" applyFont="1" applyFill="1" applyAlignment="1">
      <alignment vertical="center"/>
    </xf>
    <xf numFmtId="0" fontId="19" fillId="0" borderId="16" xfId="0" applyFont="1" applyBorder="1" applyAlignment="1">
      <alignment horizontal="center" vertical="center"/>
    </xf>
    <xf numFmtId="0" fontId="75" fillId="0" borderId="0" xfId="8" applyFont="1" applyFill="1" applyAlignment="1">
      <alignment vertical="center" wrapText="1"/>
    </xf>
    <xf numFmtId="0" fontId="33" fillId="0" borderId="96" xfId="8" applyFont="1" applyFill="1" applyBorder="1" applyAlignment="1" applyProtection="1">
      <alignment horizontal="center" vertical="center"/>
      <protection locked="0"/>
    </xf>
    <xf numFmtId="0" fontId="63" fillId="0" borderId="97" xfId="0" applyFont="1" applyBorder="1" applyAlignment="1" applyProtection="1">
      <alignment horizontal="center" vertical="center"/>
      <protection locked="0"/>
    </xf>
    <xf numFmtId="0" fontId="0" fillId="0" borderId="98" xfId="0" applyBorder="1" applyAlignment="1">
      <alignment vertical="center"/>
    </xf>
    <xf numFmtId="0" fontId="63" fillId="0" borderId="99" xfId="0" applyFont="1" applyBorder="1" applyAlignment="1" applyProtection="1">
      <alignment horizontal="center" vertical="center"/>
      <protection locked="0"/>
    </xf>
    <xf numFmtId="0" fontId="63" fillId="0" borderId="100" xfId="0" applyFont="1" applyBorder="1" applyAlignment="1" applyProtection="1">
      <alignment horizontal="center" vertical="center"/>
      <protection locked="0"/>
    </xf>
    <xf numFmtId="0" fontId="0" fillId="0" borderId="101" xfId="0" applyBorder="1" applyAlignment="1">
      <alignment vertical="center"/>
    </xf>
    <xf numFmtId="183" fontId="44" fillId="0" borderId="24" xfId="0" applyNumberFormat="1" applyFont="1" applyBorder="1" applyAlignment="1" applyProtection="1">
      <alignment horizontal="right" vertical="center" indent="1"/>
    </xf>
    <xf numFmtId="183" fontId="44" fillId="0" borderId="27" xfId="0" applyNumberFormat="1" applyFont="1" applyBorder="1" applyAlignment="1" applyProtection="1">
      <alignment horizontal="right" vertical="center" indent="1"/>
    </xf>
    <xf numFmtId="0" fontId="25" fillId="0" borderId="0" xfId="9" applyFont="1" applyFill="1" applyAlignment="1">
      <alignment horizontal="center" vertical="center"/>
    </xf>
    <xf numFmtId="0" fontId="6" fillId="0" borderId="0" xfId="9" applyFont="1" applyFill="1" applyAlignment="1">
      <alignment horizontal="center" vertical="center"/>
    </xf>
    <xf numFmtId="0" fontId="6" fillId="0" borderId="40" xfId="9" applyFont="1" applyFill="1" applyBorder="1" applyAlignment="1" applyProtection="1">
      <alignment horizontal="center" vertical="center" wrapText="1"/>
      <protection locked="0"/>
    </xf>
    <xf numFmtId="0" fontId="19" fillId="0" borderId="23"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0" xfId="0" applyFont="1" applyBorder="1" applyAlignment="1" applyProtection="1">
      <alignment vertical="center" wrapText="1"/>
      <protection locked="0"/>
    </xf>
    <xf numFmtId="0" fontId="19" fillId="0" borderId="69"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6" fillId="0" borderId="0" xfId="9" applyFont="1" applyFill="1" applyAlignment="1" applyProtection="1">
      <alignment horizontal="left" vertical="top" wrapText="1"/>
    </xf>
    <xf numFmtId="0" fontId="6" fillId="0" borderId="0" xfId="9" applyFont="1" applyFill="1" applyAlignment="1" applyProtection="1">
      <alignment vertical="center" wrapText="1"/>
    </xf>
    <xf numFmtId="0" fontId="25" fillId="0" borderId="0" xfId="9" applyFont="1" applyFill="1" applyAlignment="1" applyProtection="1">
      <alignment horizontal="center" vertical="center" shrinkToFit="1"/>
      <protection locked="0"/>
    </xf>
    <xf numFmtId="0" fontId="6" fillId="0" borderId="0" xfId="9" applyFont="1" applyFill="1" applyAlignment="1" applyProtection="1">
      <alignment horizontal="distributed" vertical="center"/>
    </xf>
    <xf numFmtId="0" fontId="6" fillId="0" borderId="40" xfId="9" applyFont="1" applyFill="1" applyBorder="1" applyAlignment="1" applyProtection="1">
      <alignment horizontal="left" vertical="top" wrapText="1"/>
      <protection locked="0"/>
    </xf>
    <xf numFmtId="0" fontId="6" fillId="0" borderId="39" xfId="9" applyFont="1" applyFill="1" applyBorder="1" applyAlignment="1" applyProtection="1">
      <alignment horizontal="left" vertical="top" wrapText="1"/>
      <protection locked="0"/>
    </xf>
    <xf numFmtId="0" fontId="6" fillId="0" borderId="24" xfId="8" applyFont="1" applyFill="1" applyBorder="1" applyAlignment="1" applyProtection="1">
      <alignment horizontal="distributed" vertical="center" wrapText="1"/>
    </xf>
    <xf numFmtId="0" fontId="6" fillId="0" borderId="27" xfId="8" applyFont="1" applyFill="1" applyBorder="1" applyAlignment="1" applyProtection="1">
      <alignment horizontal="distributed" vertical="center" wrapText="1"/>
    </xf>
    <xf numFmtId="0" fontId="6" fillId="0" borderId="35" xfId="8" applyFont="1" applyFill="1" applyBorder="1" applyAlignment="1">
      <alignment horizontal="center" vertical="center"/>
    </xf>
    <xf numFmtId="0" fontId="6" fillId="0" borderId="27" xfId="8" applyFont="1" applyFill="1" applyBorder="1" applyAlignment="1">
      <alignment horizontal="distributed" vertical="center"/>
    </xf>
    <xf numFmtId="0" fontId="8" fillId="0" borderId="24" xfId="8" applyFont="1" applyFill="1" applyBorder="1" applyAlignment="1" applyProtection="1">
      <alignment horizontal="distributed" vertical="center" wrapText="1"/>
    </xf>
    <xf numFmtId="0" fontId="8" fillId="0" borderId="27" xfId="8" applyFont="1" applyFill="1" applyBorder="1" applyAlignment="1" applyProtection="1">
      <alignment horizontal="distributed" vertical="center" wrapText="1"/>
    </xf>
    <xf numFmtId="0" fontId="5" fillId="0" borderId="0" xfId="9" applyFont="1" applyFill="1" applyAlignment="1">
      <alignment horizontal="center" vertical="center"/>
    </xf>
    <xf numFmtId="176" fontId="0" fillId="0" borderId="0" xfId="0" applyNumberFormat="1" applyAlignment="1" applyProtection="1">
      <alignment horizontal="distributed" vertical="center"/>
      <protection locked="0"/>
    </xf>
    <xf numFmtId="0" fontId="19" fillId="0" borderId="24" xfId="0" applyFont="1" applyBorder="1" applyAlignment="1">
      <alignment horizontal="distributed" vertical="center" wrapText="1"/>
    </xf>
    <xf numFmtId="0" fontId="19" fillId="0" borderId="0" xfId="0" applyFont="1" applyBorder="1" applyAlignment="1">
      <alignment horizontal="distributed" vertical="center" wrapText="1"/>
    </xf>
    <xf numFmtId="183" fontId="0" fillId="0" borderId="24" xfId="0" applyNumberFormat="1" applyBorder="1" applyAlignment="1" applyProtection="1">
      <alignment horizontal="right" vertical="center" indent="1"/>
    </xf>
    <xf numFmtId="183" fontId="0" fillId="0" borderId="27" xfId="0" applyNumberFormat="1" applyBorder="1" applyAlignment="1" applyProtection="1">
      <alignment horizontal="right" vertical="center" indent="1"/>
    </xf>
    <xf numFmtId="0" fontId="0" fillId="0" borderId="35" xfId="0" applyBorder="1" applyAlignment="1">
      <alignment horizontal="center" vertical="center"/>
    </xf>
    <xf numFmtId="0" fontId="46" fillId="0" borderId="0" xfId="0" applyFont="1" applyAlignment="1">
      <alignment vertical="center"/>
    </xf>
    <xf numFmtId="0" fontId="0" fillId="0" borderId="22" xfId="0" applyBorder="1" applyAlignment="1" applyProtection="1">
      <alignment horizontal="center" vertical="center"/>
    </xf>
    <xf numFmtId="0" fontId="0" fillId="0" borderId="38" xfId="0" applyBorder="1" applyAlignment="1" applyProtection="1">
      <alignment horizontal="distributed" vertical="center"/>
    </xf>
    <xf numFmtId="0" fontId="0" fillId="0" borderId="30" xfId="0" applyBorder="1" applyAlignment="1" applyProtection="1">
      <alignment vertical="center"/>
    </xf>
    <xf numFmtId="0" fontId="0" fillId="0" borderId="39" xfId="0" applyBorder="1" applyAlignment="1" applyProtection="1">
      <alignment vertical="center"/>
    </xf>
    <xf numFmtId="0" fontId="0" fillId="0" borderId="0" xfId="0" applyBorder="1" applyAlignment="1" applyProtection="1">
      <alignment vertical="center"/>
    </xf>
    <xf numFmtId="0" fontId="0" fillId="0" borderId="40" xfId="0" applyBorder="1" applyAlignment="1" applyProtection="1">
      <alignment horizontal="distributed" vertical="center"/>
    </xf>
    <xf numFmtId="0" fontId="0" fillId="0" borderId="24" xfId="0" applyBorder="1" applyAlignment="1" applyProtection="1">
      <alignment vertical="center"/>
    </xf>
    <xf numFmtId="0" fontId="0" fillId="0" borderId="37" xfId="0" applyBorder="1" applyAlignment="1" applyProtection="1">
      <alignment vertical="center"/>
    </xf>
    <xf numFmtId="0" fontId="0" fillId="0" borderId="27" xfId="0" applyBorder="1" applyAlignment="1" applyProtection="1">
      <alignment vertical="center"/>
    </xf>
    <xf numFmtId="0" fontId="0" fillId="0" borderId="30" xfId="0" applyBorder="1" applyAlignment="1" applyProtection="1">
      <alignment horizontal="distributed" vertical="center"/>
    </xf>
    <xf numFmtId="0" fontId="0" fillId="0" borderId="0" xfId="0" applyBorder="1" applyAlignment="1" applyProtection="1">
      <alignment horizontal="distributed" vertical="center"/>
    </xf>
    <xf numFmtId="0" fontId="26" fillId="0" borderId="24" xfId="0" applyFont="1" applyBorder="1" applyAlignment="1">
      <alignment horizontal="distributed" vertical="center"/>
    </xf>
    <xf numFmtId="0" fontId="26" fillId="0" borderId="27" xfId="0" applyFont="1" applyBorder="1" applyAlignment="1">
      <alignment horizontal="distributed" vertical="center"/>
    </xf>
    <xf numFmtId="0" fontId="0" fillId="0" borderId="2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40" xfId="0" applyBorder="1" applyAlignment="1">
      <alignment horizontal="distributed" vertical="center"/>
    </xf>
    <xf numFmtId="0" fontId="0" fillId="0" borderId="37" xfId="0" applyBorder="1" applyAlignment="1">
      <alignment vertical="center"/>
    </xf>
    <xf numFmtId="177" fontId="19" fillId="0" borderId="40"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20" xfId="0" applyFont="1" applyBorder="1" applyAlignment="1" applyProtection="1">
      <alignment horizontal="left" vertical="center" wrapText="1"/>
    </xf>
    <xf numFmtId="0" fontId="35" fillId="0" borderId="0" xfId="0" applyFont="1" applyAlignment="1">
      <alignment horizontal="distributed" vertical="center"/>
    </xf>
    <xf numFmtId="176" fontId="6" fillId="0" borderId="0" xfId="8" applyNumberFormat="1" applyFont="1" applyFill="1" applyAlignment="1" applyProtection="1">
      <alignment horizontal="distributed" vertical="center"/>
      <protection locked="0"/>
    </xf>
    <xf numFmtId="0" fontId="19" fillId="0" borderId="0" xfId="0" applyFont="1" applyAlignment="1" applyProtection="1">
      <alignment horizontal="center" vertical="center"/>
      <protection locked="0"/>
    </xf>
    <xf numFmtId="0" fontId="22" fillId="0" borderId="0" xfId="0" applyFont="1" applyBorder="1" applyAlignment="1">
      <alignment horizontal="distributed" vertical="center" shrinkToFit="1"/>
    </xf>
    <xf numFmtId="0" fontId="22" fillId="0" borderId="17" xfId="0" applyFont="1" applyBorder="1" applyAlignment="1">
      <alignment horizontal="distributed" vertical="center" shrinkToFit="1"/>
    </xf>
    <xf numFmtId="0" fontId="19" fillId="0" borderId="24" xfId="0" applyFont="1"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19"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183" fontId="35" fillId="0" borderId="24" xfId="0" applyNumberFormat="1" applyFont="1" applyBorder="1" applyAlignment="1" applyProtection="1">
      <alignment horizontal="right" vertical="center" wrapText="1" indent="1"/>
    </xf>
    <xf numFmtId="183" fontId="0" fillId="0" borderId="24" xfId="0" applyNumberFormat="1" applyBorder="1" applyAlignment="1">
      <alignment horizontal="right" vertical="center" wrapText="1" indent="1"/>
    </xf>
    <xf numFmtId="183" fontId="35" fillId="0" borderId="27" xfId="0" applyNumberFormat="1" applyFont="1" applyBorder="1" applyAlignment="1" applyProtection="1">
      <alignment horizontal="right" vertical="center" wrapText="1" indent="1"/>
    </xf>
    <xf numFmtId="183" fontId="0" fillId="0" borderId="27" xfId="0" applyNumberFormat="1" applyBorder="1" applyAlignment="1">
      <alignment horizontal="right" vertical="center" wrapText="1" indent="1"/>
    </xf>
    <xf numFmtId="183" fontId="0" fillId="0" borderId="24" xfId="0" applyNumberFormat="1" applyBorder="1" applyAlignment="1" applyProtection="1">
      <alignment horizontal="right" vertical="center" wrapText="1" indent="1"/>
    </xf>
    <xf numFmtId="183" fontId="0" fillId="0" borderId="27" xfId="0" applyNumberFormat="1" applyBorder="1" applyAlignment="1" applyProtection="1">
      <alignment horizontal="right" vertical="center" wrapText="1" indent="1"/>
    </xf>
    <xf numFmtId="0" fontId="19" fillId="0" borderId="70" xfId="0" applyFont="1" applyBorder="1" applyAlignment="1">
      <alignment horizontal="distributed" vertical="center"/>
    </xf>
    <xf numFmtId="0" fontId="19" fillId="0" borderId="33" xfId="0" applyFont="1" applyBorder="1" applyAlignment="1">
      <alignment horizontal="distributed" vertical="center"/>
    </xf>
    <xf numFmtId="177" fontId="35" fillId="0" borderId="39" xfId="0" applyNumberFormat="1" applyFont="1" applyBorder="1" applyAlignment="1" applyProtection="1">
      <alignment horizontal="righ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lignment horizontal="right" vertical="center"/>
    </xf>
    <xf numFmtId="0" fontId="33" fillId="0" borderId="102" xfId="8"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89" xfId="0" applyFont="1" applyBorder="1" applyAlignment="1" applyProtection="1">
      <alignment horizontal="center" vertical="center"/>
      <protection locked="0"/>
    </xf>
    <xf numFmtId="0" fontId="8" fillId="0" borderId="30" xfId="8" applyFont="1" applyFill="1" applyBorder="1" applyAlignment="1" applyProtection="1">
      <alignment horizontal="distributed" vertical="center"/>
    </xf>
    <xf numFmtId="0" fontId="22" fillId="0" borderId="30"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78" fillId="0" borderId="0" xfId="8" applyFont="1" applyFill="1" applyAlignment="1">
      <alignment vertical="center" wrapText="1"/>
    </xf>
    <xf numFmtId="0" fontId="8" fillId="0" borderId="24" xfId="8" applyFont="1" applyFill="1" applyBorder="1" applyAlignment="1">
      <alignment horizontal="distributed" vertical="center"/>
    </xf>
    <xf numFmtId="0" fontId="22" fillId="0" borderId="24" xfId="0" applyFont="1" applyBorder="1" applyAlignment="1">
      <alignment horizontal="distributed" vertical="center" shrinkToFit="1"/>
    </xf>
    <xf numFmtId="0" fontId="22" fillId="0" borderId="27" xfId="0" applyFont="1" applyBorder="1" applyAlignment="1">
      <alignment horizontal="distributed" vertical="center" shrinkToFit="1"/>
    </xf>
    <xf numFmtId="0" fontId="19" fillId="0" borderId="30" xfId="1" applyFont="1" applyBorder="1" applyAlignment="1">
      <alignment vertical="center" wrapText="1"/>
    </xf>
    <xf numFmtId="0" fontId="19" fillId="0" borderId="30" xfId="1" applyFont="1" applyBorder="1" applyAlignment="1">
      <alignment vertical="center"/>
    </xf>
    <xf numFmtId="0" fontId="8" fillId="0" borderId="63" xfId="1" applyFont="1" applyFill="1" applyBorder="1" applyAlignment="1">
      <alignment horizontal="left" vertical="top" wrapText="1"/>
    </xf>
    <xf numFmtId="0" fontId="0" fillId="0" borderId="64" xfId="0" applyBorder="1" applyAlignment="1">
      <alignment vertical="top" wrapText="1"/>
    </xf>
    <xf numFmtId="0" fontId="0" fillId="0" borderId="62" xfId="0" applyBorder="1" applyAlignment="1">
      <alignment vertical="top" wrapText="1"/>
    </xf>
    <xf numFmtId="0" fontId="23" fillId="0" borderId="0" xfId="1" applyFont="1" applyAlignment="1">
      <alignment horizontal="center" vertical="center"/>
    </xf>
    <xf numFmtId="0" fontId="19" fillId="0" borderId="54" xfId="1" applyFont="1" applyBorder="1" applyAlignment="1">
      <alignment horizontal="distributed" vertical="center" indent="2"/>
    </xf>
    <xf numFmtId="0" fontId="19" fillId="0" borderId="55" xfId="1" applyFont="1" applyBorder="1" applyAlignment="1">
      <alignment horizontal="distributed" vertical="center" indent="2"/>
    </xf>
    <xf numFmtId="0" fontId="19" fillId="0" borderId="55" xfId="1" applyFont="1" applyBorder="1" applyAlignment="1" applyProtection="1">
      <alignment vertical="center"/>
    </xf>
    <xf numFmtId="0" fontId="19" fillId="0" borderId="56" xfId="1" applyFont="1" applyBorder="1" applyAlignment="1" applyProtection="1">
      <alignment vertical="center"/>
    </xf>
    <xf numFmtId="0" fontId="19" fillId="0" borderId="59" xfId="1" applyFont="1" applyBorder="1" applyAlignment="1">
      <alignment horizontal="distributed" vertical="center" indent="2"/>
    </xf>
    <xf numFmtId="0" fontId="19" fillId="0" borderId="45" xfId="1" applyFont="1" applyBorder="1" applyAlignment="1">
      <alignment horizontal="distributed" vertical="center" indent="2"/>
    </xf>
    <xf numFmtId="0" fontId="19" fillId="0" borderId="45" xfId="1" applyFont="1" applyBorder="1" applyAlignment="1" applyProtection="1">
      <alignment vertical="center"/>
    </xf>
    <xf numFmtId="0" fontId="19" fillId="0" borderId="60" xfId="1" applyFont="1" applyBorder="1" applyAlignment="1" applyProtection="1">
      <alignment vertical="center"/>
    </xf>
    <xf numFmtId="0" fontId="8" fillId="0" borderId="13" xfId="1" applyFont="1" applyFill="1" applyBorder="1" applyAlignment="1">
      <alignment horizontal="distributed" vertical="center" indent="5"/>
    </xf>
    <xf numFmtId="0" fontId="6" fillId="0" borderId="11" xfId="1" applyFont="1" applyBorder="1" applyAlignment="1">
      <alignment horizontal="distributed" vertical="center" indent="5"/>
    </xf>
    <xf numFmtId="0" fontId="19" fillId="0" borderId="55" xfId="1" applyFont="1" applyBorder="1" applyAlignment="1" applyProtection="1">
      <alignment vertical="center"/>
      <protection locked="0"/>
    </xf>
    <xf numFmtId="0" fontId="19" fillId="0" borderId="56" xfId="1" applyFont="1" applyBorder="1" applyAlignment="1" applyProtection="1">
      <alignment vertical="center"/>
      <protection locked="0"/>
    </xf>
    <xf numFmtId="0" fontId="19" fillId="0" borderId="45" xfId="1" applyFont="1" applyBorder="1" applyAlignment="1" applyProtection="1">
      <alignment vertical="center"/>
      <protection locked="0"/>
    </xf>
    <xf numFmtId="0" fontId="19" fillId="0" borderId="60" xfId="1" applyFont="1" applyBorder="1" applyAlignment="1" applyProtection="1">
      <alignment vertical="center"/>
      <protection locked="0"/>
    </xf>
    <xf numFmtId="0" fontId="8" fillId="0" borderId="13" xfId="1" applyFont="1" applyFill="1" applyBorder="1" applyAlignment="1">
      <alignment horizontal="distributed" vertical="center" indent="4"/>
    </xf>
    <xf numFmtId="0" fontId="6" fillId="0" borderId="11" xfId="1" applyFont="1" applyBorder="1" applyAlignment="1">
      <alignment horizontal="distributed" vertical="center" indent="4"/>
    </xf>
    <xf numFmtId="0" fontId="100" fillId="0" borderId="0" xfId="16" applyFont="1" applyAlignment="1" applyProtection="1">
      <alignment horizontal="center" vertical="center"/>
    </xf>
    <xf numFmtId="0" fontId="101" fillId="0" borderId="8" xfId="16" applyFont="1" applyBorder="1" applyAlignment="1" applyProtection="1">
      <alignment horizontal="center" vertical="center" wrapText="1"/>
      <protection locked="0"/>
    </xf>
    <xf numFmtId="0" fontId="101" fillId="0" borderId="9" xfId="16" applyFont="1" applyBorder="1" applyAlignment="1" applyProtection="1">
      <alignment horizontal="center" vertical="center" wrapText="1"/>
      <protection locked="0"/>
    </xf>
    <xf numFmtId="0" fontId="6" fillId="0" borderId="8" xfId="16" applyFont="1" applyBorder="1" applyAlignment="1" applyProtection="1">
      <alignment horizontal="left" vertical="top"/>
      <protection locked="0"/>
    </xf>
    <xf numFmtId="0" fontId="6" fillId="0" borderId="7" xfId="16" applyFont="1" applyBorder="1" applyAlignment="1" applyProtection="1">
      <alignment horizontal="left" vertical="top"/>
      <protection locked="0"/>
    </xf>
    <xf numFmtId="0" fontId="6" fillId="0" borderId="9" xfId="16" applyFont="1" applyBorder="1" applyAlignment="1" applyProtection="1">
      <alignment horizontal="left" vertical="top"/>
      <protection locked="0"/>
    </xf>
    <xf numFmtId="0" fontId="6" fillId="0" borderId="39" xfId="16" applyFont="1" applyBorder="1" applyAlignment="1" applyProtection="1">
      <alignment horizontal="left" vertical="top"/>
      <protection locked="0"/>
    </xf>
    <xf numFmtId="0" fontId="19" fillId="0" borderId="0" xfId="1" applyFont="1" applyAlignment="1" applyProtection="1">
      <alignment horizontal="left" vertical="top"/>
      <protection locked="0"/>
    </xf>
    <xf numFmtId="0" fontId="19" fillId="0" borderId="42" xfId="1" applyFont="1" applyBorder="1" applyAlignment="1" applyProtection="1">
      <alignment horizontal="left" vertical="top"/>
      <protection locked="0"/>
    </xf>
    <xf numFmtId="0" fontId="19" fillId="0" borderId="39" xfId="1" applyFont="1" applyBorder="1" applyAlignment="1" applyProtection="1">
      <alignment horizontal="left" vertical="top"/>
      <protection locked="0"/>
    </xf>
    <xf numFmtId="0" fontId="19" fillId="0" borderId="37" xfId="1" applyFont="1" applyBorder="1" applyAlignment="1" applyProtection="1">
      <alignment horizontal="left" vertical="top"/>
      <protection locked="0"/>
    </xf>
    <xf numFmtId="0" fontId="19" fillId="0" borderId="27" xfId="1" applyFont="1" applyBorder="1" applyAlignment="1" applyProtection="1">
      <alignment horizontal="left" vertical="top"/>
      <protection locked="0"/>
    </xf>
    <xf numFmtId="0" fontId="19" fillId="0" borderId="36" xfId="1" applyFont="1" applyBorder="1" applyAlignment="1" applyProtection="1">
      <alignment horizontal="left" vertical="top"/>
      <protection locked="0"/>
    </xf>
    <xf numFmtId="176" fontId="19" fillId="0" borderId="3" xfId="0" applyNumberFormat="1" applyFont="1" applyBorder="1" applyAlignment="1" applyProtection="1">
      <alignment horizontal="left" vertical="center" wrapText="1"/>
      <protection locked="0"/>
    </xf>
    <xf numFmtId="176" fontId="19" fillId="0" borderId="2" xfId="0" applyNumberFormat="1" applyFont="1" applyBorder="1" applyAlignment="1" applyProtection="1">
      <alignment vertical="center"/>
      <protection locked="0"/>
    </xf>
    <xf numFmtId="176" fontId="19" fillId="0" borderId="4" xfId="0" applyNumberFormat="1" applyFont="1" applyBorder="1" applyAlignment="1" applyProtection="1">
      <alignment vertical="center"/>
      <protection locked="0"/>
    </xf>
    <xf numFmtId="49" fontId="6" fillId="0" borderId="3" xfId="11" applyNumberFormat="1" applyFont="1" applyBorder="1" applyAlignment="1" applyProtection="1">
      <alignment horizontal="center" vertical="center" shrinkToFit="1"/>
      <protection locked="0"/>
    </xf>
    <xf numFmtId="49" fontId="6" fillId="0" borderId="2" xfId="11" applyNumberFormat="1" applyFont="1" applyBorder="1" applyAlignment="1" applyProtection="1">
      <alignment horizontal="center" vertical="center" shrinkToFit="1"/>
      <protection locked="0"/>
    </xf>
    <xf numFmtId="0" fontId="19" fillId="0" borderId="2" xfId="0" applyFont="1" applyBorder="1" applyAlignment="1" applyProtection="1">
      <alignment vertical="center"/>
      <protection locked="0"/>
    </xf>
    <xf numFmtId="0" fontId="19" fillId="0" borderId="1" xfId="0" applyFont="1" applyBorder="1" applyAlignment="1" applyProtection="1">
      <alignment vertical="center"/>
      <protection locked="0"/>
    </xf>
    <xf numFmtId="176" fontId="6" fillId="0" borderId="118" xfId="11" applyNumberFormat="1" applyFont="1" applyBorder="1" applyAlignment="1" applyProtection="1">
      <alignment horizontal="distributed" vertical="center"/>
    </xf>
    <xf numFmtId="176" fontId="6" fillId="0" borderId="118" xfId="11" applyNumberFormat="1" applyFont="1" applyBorder="1" applyAlignment="1" applyProtection="1">
      <alignment horizontal="distributed" vertical="center"/>
      <protection locked="0"/>
    </xf>
    <xf numFmtId="176" fontId="19" fillId="0" borderId="118" xfId="0" applyNumberFormat="1" applyFont="1" applyBorder="1" applyAlignment="1" applyProtection="1">
      <alignment horizontal="distributed" vertical="center"/>
      <protection locked="0"/>
    </xf>
    <xf numFmtId="0" fontId="19" fillId="0" borderId="118" xfId="0" applyFont="1" applyBorder="1" applyAlignment="1" applyProtection="1">
      <alignment horizontal="distributed" vertical="center"/>
      <protection locked="0"/>
    </xf>
    <xf numFmtId="0" fontId="6" fillId="0" borderId="0" xfId="11" applyFont="1" applyAlignment="1" applyProtection="1">
      <alignment vertical="center"/>
    </xf>
    <xf numFmtId="0" fontId="6" fillId="0" borderId="0" xfId="11" applyFont="1" applyAlignment="1" applyProtection="1">
      <alignment vertical="center" wrapText="1"/>
      <protection locked="0"/>
    </xf>
    <xf numFmtId="0" fontId="6" fillId="0" borderId="0" xfId="11"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6" fillId="0" borderId="0" xfId="11" applyFont="1" applyBorder="1" applyAlignment="1" applyProtection="1">
      <alignment horizontal="center" vertical="center"/>
    </xf>
    <xf numFmtId="49" fontId="19" fillId="0" borderId="24" xfId="0" applyNumberFormat="1" applyFont="1" applyBorder="1" applyAlignment="1" applyProtection="1">
      <alignment horizontal="center" vertical="center" wrapText="1"/>
      <protection locked="0"/>
    </xf>
    <xf numFmtId="49" fontId="19" fillId="0" borderId="41" xfId="0" applyNumberFormat="1"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49" fontId="19" fillId="0" borderId="42" xfId="0" applyNumberFormat="1" applyFont="1" applyBorder="1" applyAlignment="1" applyProtection="1">
      <alignment horizontal="center" vertical="center" wrapText="1"/>
      <protection locked="0"/>
    </xf>
    <xf numFmtId="176" fontId="19" fillId="0" borderId="8" xfId="0" applyNumberFormat="1" applyFont="1" applyBorder="1" applyAlignment="1" applyProtection="1">
      <alignment horizontal="left" vertical="center" wrapText="1"/>
      <protection locked="0"/>
    </xf>
    <xf numFmtId="176" fontId="19" fillId="0" borderId="7" xfId="0" applyNumberFormat="1" applyFont="1" applyBorder="1" applyAlignment="1" applyProtection="1">
      <alignment vertical="center"/>
      <protection locked="0"/>
    </xf>
    <xf numFmtId="176" fontId="19" fillId="0" borderId="9" xfId="0" applyNumberFormat="1" applyFont="1" applyBorder="1" applyAlignment="1" applyProtection="1">
      <alignment vertical="center"/>
      <protection locked="0"/>
    </xf>
    <xf numFmtId="49" fontId="6" fillId="0" borderId="8" xfId="11" applyNumberFormat="1" applyFont="1" applyBorder="1" applyAlignment="1" applyProtection="1">
      <alignment horizontal="center" vertical="center" shrinkToFit="1"/>
      <protection locked="0"/>
    </xf>
    <xf numFmtId="49" fontId="6" fillId="0" borderId="7" xfId="11" applyNumberFormat="1" applyFont="1" applyBorder="1" applyAlignment="1" applyProtection="1">
      <alignment horizontal="center" vertical="center" shrinkToFit="1"/>
      <protection locked="0"/>
    </xf>
    <xf numFmtId="0" fontId="19" fillId="0" borderId="6" xfId="0" applyFont="1" applyBorder="1" applyAlignment="1" applyProtection="1">
      <alignment vertical="center"/>
      <protection locked="0"/>
    </xf>
    <xf numFmtId="0" fontId="6" fillId="0" borderId="0" xfId="11" applyFont="1" applyBorder="1" applyAlignment="1">
      <alignment horizontal="left" vertical="center"/>
    </xf>
    <xf numFmtId="0" fontId="6" fillId="0" borderId="0" xfId="11" applyFont="1" applyBorder="1" applyAlignment="1">
      <alignment vertical="center"/>
    </xf>
    <xf numFmtId="0" fontId="19" fillId="0" borderId="123" xfId="0" applyFont="1" applyBorder="1" applyAlignment="1">
      <alignment horizontal="distributed" vertical="center" indent="2"/>
    </xf>
    <xf numFmtId="0" fontId="19" fillId="0" borderId="121" xfId="0" applyFont="1" applyBorder="1" applyAlignment="1">
      <alignment horizontal="distributed" vertical="center" indent="2"/>
    </xf>
    <xf numFmtId="0" fontId="19" fillId="0" borderId="122" xfId="0" applyFont="1" applyBorder="1" applyAlignment="1">
      <alignment horizontal="distributed" vertical="center" indent="2"/>
    </xf>
    <xf numFmtId="0" fontId="19" fillId="0" borderId="123" xfId="0" applyFont="1" applyBorder="1" applyAlignment="1">
      <alignment horizontal="distributed" vertical="center" indent="4"/>
    </xf>
    <xf numFmtId="0" fontId="19" fillId="0" borderId="121" xfId="0" applyFont="1" applyBorder="1" applyAlignment="1">
      <alignment horizontal="distributed" vertical="center" indent="4"/>
    </xf>
    <xf numFmtId="0" fontId="19" fillId="0" borderId="125" xfId="0" applyFont="1" applyBorder="1" applyAlignment="1">
      <alignment horizontal="distributed" vertical="center" indent="4"/>
    </xf>
    <xf numFmtId="176" fontId="19" fillId="0" borderId="38" xfId="0" applyNumberFormat="1" applyFont="1" applyBorder="1" applyAlignment="1" applyProtection="1">
      <alignment horizontal="left" vertical="center" wrapText="1"/>
      <protection locked="0"/>
    </xf>
    <xf numFmtId="176" fontId="19" fillId="0" borderId="30" xfId="0" applyNumberFormat="1" applyFont="1" applyBorder="1" applyAlignment="1" applyProtection="1">
      <alignment vertical="center"/>
      <protection locked="0"/>
    </xf>
    <xf numFmtId="176" fontId="19" fillId="0" borderId="70" xfId="0" applyNumberFormat="1" applyFont="1" applyBorder="1" applyAlignment="1" applyProtection="1">
      <alignment vertical="center"/>
      <protection locked="0"/>
    </xf>
    <xf numFmtId="49" fontId="6" fillId="0" borderId="13" xfId="11" applyNumberFormat="1" applyFont="1" applyBorder="1" applyAlignment="1" applyProtection="1">
      <alignment horizontal="center" vertical="center" shrinkToFit="1"/>
      <protection locked="0"/>
    </xf>
    <xf numFmtId="49" fontId="6" fillId="0" borderId="12" xfId="11" applyNumberFormat="1" applyFont="1" applyBorder="1" applyAlignment="1" applyProtection="1">
      <alignment horizontal="center" vertical="center" shrinkToFit="1"/>
      <protection locked="0"/>
    </xf>
    <xf numFmtId="0" fontId="19" fillId="0" borderId="12"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38" fillId="0" borderId="44" xfId="0" applyFont="1" applyBorder="1" applyAlignment="1">
      <alignment horizontal="center" vertical="center"/>
    </xf>
    <xf numFmtId="0" fontId="38" fillId="0" borderId="44" xfId="0" applyFont="1" applyBorder="1" applyAlignment="1">
      <alignment horizontal="center" vertical="center" shrinkToFit="1"/>
    </xf>
    <xf numFmtId="0" fontId="8" fillId="0" borderId="44" xfId="0" applyFont="1" applyBorder="1" applyAlignment="1">
      <alignment horizontal="center"/>
    </xf>
    <xf numFmtId="49" fontId="19" fillId="0" borderId="44"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vertical="center"/>
      <protection locked="0"/>
    </xf>
    <xf numFmtId="49" fontId="19" fillId="0" borderId="6" xfId="0" applyNumberFormat="1" applyFont="1" applyBorder="1" applyAlignment="1" applyProtection="1">
      <alignment vertical="center"/>
      <protection locked="0"/>
    </xf>
    <xf numFmtId="0" fontId="6" fillId="0" borderId="118" xfId="11" applyFont="1" applyBorder="1" applyAlignment="1" applyProtection="1">
      <alignment horizontal="distributed"/>
    </xf>
    <xf numFmtId="0" fontId="19" fillId="0" borderId="118" xfId="0" applyFont="1" applyBorder="1" applyAlignment="1" applyProtection="1">
      <alignment horizontal="distributed"/>
    </xf>
    <xf numFmtId="0" fontId="19" fillId="0" borderId="118" xfId="0" applyFont="1" applyBorder="1" applyAlignment="1" applyProtection="1">
      <alignment horizontal="left" wrapText="1"/>
    </xf>
    <xf numFmtId="0" fontId="19" fillId="0" borderId="118" xfId="0" applyFont="1" applyBorder="1" applyAlignment="1">
      <alignment horizontal="left" wrapText="1"/>
    </xf>
    <xf numFmtId="0" fontId="6" fillId="0" borderId="119" xfId="11" applyFont="1" applyBorder="1" applyAlignment="1" applyProtection="1">
      <alignment horizontal="distributed" shrinkToFit="1"/>
    </xf>
    <xf numFmtId="0" fontId="19" fillId="0" borderId="119" xfId="0" applyFont="1" applyBorder="1" applyAlignment="1">
      <alignment horizontal="distributed" shrinkToFit="1"/>
    </xf>
    <xf numFmtId="0" fontId="19" fillId="0" borderId="119" xfId="0" applyFont="1" applyBorder="1" applyAlignment="1" applyProtection="1">
      <alignment horizontal="left" wrapText="1"/>
    </xf>
    <xf numFmtId="0" fontId="6" fillId="0" borderId="0" xfId="11" applyFont="1" applyAlignment="1" applyProtection="1"/>
    <xf numFmtId="0" fontId="19" fillId="0" borderId="0" xfId="0" applyFont="1" applyAlignment="1" applyProtection="1"/>
    <xf numFmtId="0" fontId="6" fillId="0" borderId="0" xfId="11" applyFont="1" applyAlignment="1" applyProtection="1">
      <alignment horizontal="distributed" vertical="center"/>
    </xf>
    <xf numFmtId="0" fontId="56" fillId="0" borderId="0" xfId="0" applyFont="1" applyAlignment="1" applyProtection="1">
      <alignment horizontal="center" vertical="center"/>
    </xf>
    <xf numFmtId="0" fontId="19" fillId="0" borderId="120" xfId="0" applyFont="1" applyBorder="1" applyAlignment="1">
      <alignment horizontal="distributed" vertical="center" indent="2"/>
    </xf>
    <xf numFmtId="0" fontId="6" fillId="0" borderId="123" xfId="11" applyFont="1" applyBorder="1" applyAlignment="1">
      <alignment horizontal="distributed" vertical="center" indent="2"/>
    </xf>
    <xf numFmtId="49" fontId="19" fillId="0" borderId="15" xfId="0" applyNumberFormat="1" applyFont="1" applyBorder="1" applyAlignment="1" applyProtection="1">
      <alignment horizontal="left" vertical="center" wrapText="1"/>
      <protection locked="0"/>
    </xf>
    <xf numFmtId="49" fontId="19" fillId="0" borderId="12" xfId="0" applyNumberFormat="1" applyFont="1" applyBorder="1" applyAlignment="1" applyProtection="1">
      <alignment horizontal="left" vertical="center" wrapText="1"/>
      <protection locked="0"/>
    </xf>
    <xf numFmtId="49" fontId="19" fillId="0" borderId="14" xfId="0" applyNumberFormat="1" applyFont="1" applyBorder="1" applyAlignment="1" applyProtection="1">
      <alignment horizontal="left" vertical="center" wrapText="1"/>
      <protection locked="0"/>
    </xf>
    <xf numFmtId="49" fontId="6" fillId="0" borderId="38" xfId="11" applyNumberFormat="1" applyFont="1" applyBorder="1" applyAlignment="1" applyProtection="1">
      <alignment horizontal="left" vertical="center" wrapText="1"/>
      <protection locked="0"/>
    </xf>
    <xf numFmtId="49" fontId="19" fillId="0" borderId="30" xfId="0" applyNumberFormat="1" applyFont="1" applyBorder="1" applyAlignment="1" applyProtection="1">
      <alignment horizontal="left" vertical="center" wrapText="1"/>
      <protection locked="0"/>
    </xf>
    <xf numFmtId="49" fontId="19" fillId="0" borderId="70" xfId="0" applyNumberFormat="1"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17" xfId="0" applyFont="1" applyBorder="1" applyAlignment="1" applyProtection="1">
      <alignment vertical="top" wrapText="1"/>
      <protection locked="0"/>
    </xf>
    <xf numFmtId="49" fontId="19" fillId="0" borderId="12" xfId="0" applyNumberFormat="1" applyFont="1" applyBorder="1" applyAlignment="1" applyProtection="1">
      <alignment vertical="center"/>
      <protection locked="0"/>
    </xf>
    <xf numFmtId="49" fontId="19" fillId="0" borderId="11" xfId="0" applyNumberFormat="1" applyFont="1" applyBorder="1" applyAlignment="1" applyProtection="1">
      <alignment vertical="center"/>
      <protection locked="0"/>
    </xf>
    <xf numFmtId="49" fontId="19" fillId="0" borderId="10" xfId="0" applyNumberFormat="1" applyFont="1" applyBorder="1" applyAlignment="1" applyProtection="1">
      <alignment horizontal="left" vertical="center" wrapText="1"/>
      <protection locked="0"/>
    </xf>
    <xf numFmtId="49" fontId="19" fillId="0" borderId="7" xfId="0" applyNumberFormat="1" applyFont="1" applyBorder="1" applyAlignment="1" applyProtection="1">
      <alignment horizontal="left" vertical="center" wrapText="1"/>
      <protection locked="0"/>
    </xf>
    <xf numFmtId="49" fontId="19" fillId="0" borderId="9" xfId="0" applyNumberFormat="1" applyFont="1" applyBorder="1" applyAlignment="1" applyProtection="1">
      <alignment horizontal="left" vertical="center" wrapText="1"/>
      <protection locked="0"/>
    </xf>
    <xf numFmtId="49" fontId="6" fillId="0" borderId="8" xfId="11" applyNumberFormat="1" applyFont="1" applyBorder="1" applyAlignment="1" applyProtection="1">
      <alignment horizontal="left" vertical="center" wrapText="1"/>
      <protection locked="0"/>
    </xf>
  </cellXfs>
  <cellStyles count="17">
    <cellStyle name="ハイパーリンク" xfId="14" builtinId="8"/>
    <cellStyle name="桁区切り 2" xfId="2"/>
    <cellStyle name="桁区切り 3" xfId="3"/>
    <cellStyle name="桁区切り 4" xfId="4"/>
    <cellStyle name="通貨 2" xfId="5"/>
    <cellStyle name="通貨 3" xfId="6"/>
    <cellStyle name="標準" xfId="0" builtinId="0"/>
    <cellStyle name="標準 2" xfId="7"/>
    <cellStyle name="標準 2 2" xfId="1"/>
    <cellStyle name="標準 2 3" xfId="16"/>
    <cellStyle name="標準 3" xfId="8"/>
    <cellStyle name="標準 4" xfId="9"/>
    <cellStyle name="標準 5" xfId="10"/>
    <cellStyle name="標準 6" xfId="11"/>
    <cellStyle name="標準 7" xfId="12"/>
    <cellStyle name="標準 8" xfId="15"/>
    <cellStyle name="標準_028工期延長願" xfId="13"/>
  </cellStyles>
  <dxfs count="444">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
      <numFmt numFmtId="185" formatCode="[$-411]ggge&quot;年&quot;m&quot;月&quot;_0d&quot;日&quot;;@"/>
    </dxf>
    <dxf>
      <numFmt numFmtId="186" formatCode="[$-411]ggge&quot;年&quot;_0m&quot;月&quot;_0d&quot;日&quot;;@"/>
    </dxf>
    <dxf>
      <numFmt numFmtId="187" formatCode="[$-411]ggge&quot;年&quot;_0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BF$40" lockText="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fmlaLink="$BQ$5" lockText="1"/>
</file>

<file path=xl/ctrlProps/ctrlProp22.xml><?xml version="1.0" encoding="utf-8"?>
<formControlPr xmlns="http://schemas.microsoft.com/office/spreadsheetml/2009/9/main" objectType="CheckBox" checked="Checked" fmlaLink="$BR$5"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BA$41"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fmlaLink="$BF$39"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fmlaLink="$BA$23" lockText="1"/>
</file>

<file path=xl/ctrlProps/ctrlProp47.xml><?xml version="1.0" encoding="utf-8"?>
<formControlPr xmlns="http://schemas.microsoft.com/office/spreadsheetml/2009/9/main" objectType="Radio" firstButton="1"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checked="Checked"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checked="Checked" firstButton="1" fmlaLink="$U$19"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Radio" checked="Checked" firstButton="1" fmlaLink="$X$4" lockText="1" noThreeD="1"/>
</file>

<file path=xl/ctrlProps/ctrlProp7.xml><?xml version="1.0" encoding="utf-8"?>
<formControlPr xmlns="http://schemas.microsoft.com/office/spreadsheetml/2009/9/main" objectType="CheckBox" fmlaLink="$BA$42"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Radio" firstButton="1" fmlaLink="$X$4" lockText="1" noThreeD="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952500</xdr:colOff>
      <xdr:row>0</xdr:row>
      <xdr:rowOff>428625</xdr:rowOff>
    </xdr:from>
    <xdr:to>
      <xdr:col>5</xdr:col>
      <xdr:colOff>2583657</xdr:colOff>
      <xdr:row>0</xdr:row>
      <xdr:rowOff>1022536</xdr:rowOff>
    </xdr:to>
    <xdr:sp macro="" textlink="">
      <xdr:nvSpPr>
        <xdr:cNvPr id="2" name="角丸四角形 1"/>
        <xdr:cNvSpPr/>
      </xdr:nvSpPr>
      <xdr:spPr>
        <a:xfrm>
          <a:off x="9525000" y="428625"/>
          <a:ext cx="3119438" cy="593911"/>
        </a:xfrm>
        <a:prstGeom prst="roundRect">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公共建築工事編　受注者用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34</xdr:row>
      <xdr:rowOff>114300</xdr:rowOff>
    </xdr:from>
    <xdr:to>
      <xdr:col>13</xdr:col>
      <xdr:colOff>0</xdr:colOff>
      <xdr:row>37</xdr:row>
      <xdr:rowOff>238125</xdr:rowOff>
    </xdr:to>
    <xdr:sp macro="" textlink="">
      <xdr:nvSpPr>
        <xdr:cNvPr id="2" name="AutoShape 51"/>
        <xdr:cNvSpPr>
          <a:spLocks/>
        </xdr:cNvSpPr>
      </xdr:nvSpPr>
      <xdr:spPr bwMode="auto">
        <a:xfrm>
          <a:off x="2333625" y="8220075"/>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40</xdr:row>
      <xdr:rowOff>119062</xdr:rowOff>
    </xdr:from>
    <xdr:to>
      <xdr:col>12</xdr:col>
      <xdr:colOff>142875</xdr:colOff>
      <xdr:row>43</xdr:row>
      <xdr:rowOff>230187</xdr:rowOff>
    </xdr:to>
    <xdr:sp macro="" textlink="">
      <xdr:nvSpPr>
        <xdr:cNvPr id="3" name="AutoShape 52"/>
        <xdr:cNvSpPr>
          <a:spLocks/>
        </xdr:cNvSpPr>
      </xdr:nvSpPr>
      <xdr:spPr bwMode="auto">
        <a:xfrm>
          <a:off x="2327275" y="9463087"/>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35</xdr:row>
      <xdr:rowOff>7937</xdr:rowOff>
    </xdr:from>
    <xdr:to>
      <xdr:col>50</xdr:col>
      <xdr:colOff>71438</xdr:colOff>
      <xdr:row>38</xdr:row>
      <xdr:rowOff>17462</xdr:rowOff>
    </xdr:to>
    <xdr:sp macro="" textlink="">
      <xdr:nvSpPr>
        <xdr:cNvPr id="4" name="AutoShape 53"/>
        <xdr:cNvSpPr>
          <a:spLocks/>
        </xdr:cNvSpPr>
      </xdr:nvSpPr>
      <xdr:spPr bwMode="auto">
        <a:xfrm>
          <a:off x="7688263" y="8237537"/>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41</xdr:row>
      <xdr:rowOff>7937</xdr:rowOff>
    </xdr:from>
    <xdr:to>
      <xdr:col>50</xdr:col>
      <xdr:colOff>100013</xdr:colOff>
      <xdr:row>44</xdr:row>
      <xdr:rowOff>17462</xdr:rowOff>
    </xdr:to>
    <xdr:sp macro="" textlink="">
      <xdr:nvSpPr>
        <xdr:cNvPr id="5" name="AutoShape 54"/>
        <xdr:cNvSpPr>
          <a:spLocks/>
        </xdr:cNvSpPr>
      </xdr:nvSpPr>
      <xdr:spPr bwMode="auto">
        <a:xfrm>
          <a:off x="7710488" y="9475787"/>
          <a:ext cx="76200" cy="752475"/>
        </a:xfrm>
        <a:prstGeom prst="rightBracket">
          <a:avLst>
            <a:gd name="adj" fmla="val 66667"/>
          </a:avLst>
        </a:prstGeom>
        <a:noFill/>
        <a:ln w="9525">
          <a:solidFill>
            <a:srgbClr val="000000"/>
          </a:solidFill>
          <a:round/>
          <a:headEnd/>
          <a:tailEnd/>
        </a:ln>
      </xdr:spPr>
    </xdr:sp>
    <xdr:clientData/>
  </xdr:twoCellAnchor>
  <xdr:twoCellAnchor>
    <xdr:from>
      <xdr:col>50</xdr:col>
      <xdr:colOff>28574</xdr:colOff>
      <xdr:row>5</xdr:row>
      <xdr:rowOff>235770</xdr:rowOff>
    </xdr:from>
    <xdr:to>
      <xdr:col>50</xdr:col>
      <xdr:colOff>102576</xdr:colOff>
      <xdr:row>7</xdr:row>
      <xdr:rowOff>233153</xdr:rowOff>
    </xdr:to>
    <xdr:sp macro="" textlink="">
      <xdr:nvSpPr>
        <xdr:cNvPr id="6" name="AutoShape 52"/>
        <xdr:cNvSpPr>
          <a:spLocks/>
        </xdr:cNvSpPr>
      </xdr:nvSpPr>
      <xdr:spPr bwMode="auto">
        <a:xfrm rot="10800000">
          <a:off x="7715249" y="2655120"/>
          <a:ext cx="74002" cy="492683"/>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38100</xdr:colOff>
          <xdr:row>33</xdr:row>
          <xdr:rowOff>6350</xdr:rowOff>
        </xdr:from>
        <xdr:to>
          <xdr:col>15</xdr:col>
          <xdr:colOff>44450</xdr:colOff>
          <xdr:row>35</xdr:row>
          <xdr:rowOff>38100</xdr:rowOff>
        </xdr:to>
        <xdr:sp macro="" textlink="">
          <xdr:nvSpPr>
            <xdr:cNvPr id="526337" name="Check Box 1" hidden="1">
              <a:extLst>
                <a:ext uri="{63B3BB69-23CF-44E3-9099-C40C66FF867C}">
                  <a14:compatExt spid="_x0000_s526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32</xdr:row>
          <xdr:rowOff>177800</xdr:rowOff>
        </xdr:from>
        <xdr:to>
          <xdr:col>22</xdr:col>
          <xdr:colOff>114300</xdr:colOff>
          <xdr:row>35</xdr:row>
          <xdr:rowOff>114300</xdr:rowOff>
        </xdr:to>
        <xdr:sp macro="" textlink="">
          <xdr:nvSpPr>
            <xdr:cNvPr id="526338" name="Check Box 2" hidden="1">
              <a:extLst>
                <a:ext uri="{63B3BB69-23CF-44E3-9099-C40C66FF867C}">
                  <a14:compatExt spid="_x0000_s526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177800</xdr:rowOff>
        </xdr:from>
        <xdr:to>
          <xdr:col>28</xdr:col>
          <xdr:colOff>114300</xdr:colOff>
          <xdr:row>35</xdr:row>
          <xdr:rowOff>114300</xdr:rowOff>
        </xdr:to>
        <xdr:sp macro="" textlink="">
          <xdr:nvSpPr>
            <xdr:cNvPr id="526339" name="Check Box 3" hidden="1">
              <a:extLst>
                <a:ext uri="{63B3BB69-23CF-44E3-9099-C40C66FF867C}">
                  <a14:compatExt spid="_x0000_s526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32</xdr:row>
          <xdr:rowOff>177800</xdr:rowOff>
        </xdr:from>
        <xdr:to>
          <xdr:col>34</xdr:col>
          <xdr:colOff>82550</xdr:colOff>
          <xdr:row>35</xdr:row>
          <xdr:rowOff>114300</xdr:rowOff>
        </xdr:to>
        <xdr:sp macro="" textlink="">
          <xdr:nvSpPr>
            <xdr:cNvPr id="526340" name="Check Box 4" hidden="1">
              <a:extLst>
                <a:ext uri="{63B3BB69-23CF-44E3-9099-C40C66FF867C}">
                  <a14:compatExt spid="_x0000_s526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32</xdr:row>
          <xdr:rowOff>177800</xdr:rowOff>
        </xdr:from>
        <xdr:to>
          <xdr:col>40</xdr:col>
          <xdr:colOff>82550</xdr:colOff>
          <xdr:row>35</xdr:row>
          <xdr:rowOff>114300</xdr:rowOff>
        </xdr:to>
        <xdr:sp macro="" textlink="">
          <xdr:nvSpPr>
            <xdr:cNvPr id="526341" name="Check Box 5" hidden="1">
              <a:extLst>
                <a:ext uri="{63B3BB69-23CF-44E3-9099-C40C66FF867C}">
                  <a14:compatExt spid="_x0000_s526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35</xdr:row>
          <xdr:rowOff>158750</xdr:rowOff>
        </xdr:from>
        <xdr:to>
          <xdr:col>9</xdr:col>
          <xdr:colOff>139700</xdr:colOff>
          <xdr:row>37</xdr:row>
          <xdr:rowOff>107950</xdr:rowOff>
        </xdr:to>
        <xdr:sp macro="" textlink="">
          <xdr:nvSpPr>
            <xdr:cNvPr id="526342" name="Check Box 6" hidden="1">
              <a:extLst>
                <a:ext uri="{63B3BB69-23CF-44E3-9099-C40C66FF867C}">
                  <a14:compatExt spid="_x0000_s526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41</xdr:row>
          <xdr:rowOff>152400</xdr:rowOff>
        </xdr:from>
        <xdr:to>
          <xdr:col>9</xdr:col>
          <xdr:colOff>120650</xdr:colOff>
          <xdr:row>43</xdr:row>
          <xdr:rowOff>101600</xdr:rowOff>
        </xdr:to>
        <xdr:sp macro="" textlink="">
          <xdr:nvSpPr>
            <xdr:cNvPr id="526343" name="Check Box 7" hidden="1">
              <a:extLst>
                <a:ext uri="{63B3BB69-23CF-44E3-9099-C40C66FF867C}">
                  <a14:compatExt spid="_x0000_s526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184150</xdr:rowOff>
        </xdr:from>
        <xdr:to>
          <xdr:col>16</xdr:col>
          <xdr:colOff>107950</xdr:colOff>
          <xdr:row>41</xdr:row>
          <xdr:rowOff>120650</xdr:rowOff>
        </xdr:to>
        <xdr:sp macro="" textlink="">
          <xdr:nvSpPr>
            <xdr:cNvPr id="526344" name="Check Box 8" hidden="1">
              <a:extLst>
                <a:ext uri="{63B3BB69-23CF-44E3-9099-C40C66FF867C}">
                  <a14:compatExt spid="_x0000_s526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38</xdr:row>
          <xdr:rowOff>184150</xdr:rowOff>
        </xdr:from>
        <xdr:to>
          <xdr:col>22</xdr:col>
          <xdr:colOff>107950</xdr:colOff>
          <xdr:row>41</xdr:row>
          <xdr:rowOff>114300</xdr:rowOff>
        </xdr:to>
        <xdr:sp macro="" textlink="">
          <xdr:nvSpPr>
            <xdr:cNvPr id="526345" name="Check Box 9" hidden="1">
              <a:extLst>
                <a:ext uri="{63B3BB69-23CF-44E3-9099-C40C66FF867C}">
                  <a14:compatExt spid="_x0000_s526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38</xdr:row>
          <xdr:rowOff>184150</xdr:rowOff>
        </xdr:from>
        <xdr:to>
          <xdr:col>28</xdr:col>
          <xdr:colOff>107950</xdr:colOff>
          <xdr:row>41</xdr:row>
          <xdr:rowOff>114300</xdr:rowOff>
        </xdr:to>
        <xdr:sp macro="" textlink="">
          <xdr:nvSpPr>
            <xdr:cNvPr id="526346" name="Check Box 10" hidden="1">
              <a:extLst>
                <a:ext uri="{63B3BB69-23CF-44E3-9099-C40C66FF867C}">
                  <a14:compatExt spid="_x0000_s526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38</xdr:row>
          <xdr:rowOff>184150</xdr:rowOff>
        </xdr:from>
        <xdr:to>
          <xdr:col>34</xdr:col>
          <xdr:colOff>76200</xdr:colOff>
          <xdr:row>41</xdr:row>
          <xdr:rowOff>114300</xdr:rowOff>
        </xdr:to>
        <xdr:sp macro="" textlink="">
          <xdr:nvSpPr>
            <xdr:cNvPr id="526347" name="Check Box 11" hidden="1">
              <a:extLst>
                <a:ext uri="{63B3BB69-23CF-44E3-9099-C40C66FF867C}">
                  <a14:compatExt spid="_x0000_s526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38</xdr:row>
          <xdr:rowOff>184150</xdr:rowOff>
        </xdr:from>
        <xdr:to>
          <xdr:col>40</xdr:col>
          <xdr:colOff>76200</xdr:colOff>
          <xdr:row>41</xdr:row>
          <xdr:rowOff>114300</xdr:rowOff>
        </xdr:to>
        <xdr:sp macro="" textlink="">
          <xdr:nvSpPr>
            <xdr:cNvPr id="526348" name="Check Box 12" hidden="1">
              <a:extLst>
                <a:ext uri="{63B3BB69-23CF-44E3-9099-C40C66FF867C}">
                  <a14:compatExt spid="_x0000_s526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15</xdr:col>
      <xdr:colOff>27214</xdr:colOff>
      <xdr:row>5</xdr:row>
      <xdr:rowOff>238124</xdr:rowOff>
    </xdr:from>
    <xdr:to>
      <xdr:col>15</xdr:col>
      <xdr:colOff>131605</xdr:colOff>
      <xdr:row>7</xdr:row>
      <xdr:rowOff>230798</xdr:rowOff>
    </xdr:to>
    <xdr:sp macro="" textlink="">
      <xdr:nvSpPr>
        <xdr:cNvPr id="19" name="AutoShape 52"/>
        <xdr:cNvSpPr>
          <a:spLocks/>
        </xdr:cNvSpPr>
      </xdr:nvSpPr>
      <xdr:spPr bwMode="auto">
        <a:xfrm>
          <a:off x="2713264" y="2657474"/>
          <a:ext cx="104391" cy="487974"/>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44450</xdr:colOff>
          <xdr:row>5</xdr:row>
          <xdr:rowOff>25400</xdr:rowOff>
        </xdr:from>
        <xdr:to>
          <xdr:col>9</xdr:col>
          <xdr:colOff>69850</xdr:colOff>
          <xdr:row>5</xdr:row>
          <xdr:rowOff>234950</xdr:rowOff>
        </xdr:to>
        <xdr:sp macro="" textlink="">
          <xdr:nvSpPr>
            <xdr:cNvPr id="526349" name="Option Button 13" hidden="1">
              <a:extLst>
                <a:ext uri="{63B3BB69-23CF-44E3-9099-C40C66FF867C}">
                  <a14:compatExt spid="_x0000_s52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25400</xdr:rowOff>
        </xdr:from>
        <xdr:to>
          <xdr:col>15</xdr:col>
          <xdr:colOff>107950</xdr:colOff>
          <xdr:row>5</xdr:row>
          <xdr:rowOff>228600</xdr:rowOff>
        </xdr:to>
        <xdr:sp macro="" textlink="">
          <xdr:nvSpPr>
            <xdr:cNvPr id="526350" name="Option Button 14" hidden="1">
              <a:extLst>
                <a:ext uri="{63B3BB69-23CF-44E3-9099-C40C66FF867C}">
                  <a14:compatExt spid="_x0000_s52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5</xdr:row>
          <xdr:rowOff>25400</xdr:rowOff>
        </xdr:from>
        <xdr:to>
          <xdr:col>21</xdr:col>
          <xdr:colOff>120650</xdr:colOff>
          <xdr:row>5</xdr:row>
          <xdr:rowOff>228600</xdr:rowOff>
        </xdr:to>
        <xdr:sp macro="" textlink="">
          <xdr:nvSpPr>
            <xdr:cNvPr id="526351" name="Option Button 15" hidden="1">
              <a:extLst>
                <a:ext uri="{63B3BB69-23CF-44E3-9099-C40C66FF867C}">
                  <a14:compatExt spid="_x0000_s52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xdr:row>
          <xdr:rowOff>25400</xdr:rowOff>
        </xdr:from>
        <xdr:to>
          <xdr:col>9</xdr:col>
          <xdr:colOff>76200</xdr:colOff>
          <xdr:row>6</xdr:row>
          <xdr:rowOff>228600</xdr:rowOff>
        </xdr:to>
        <xdr:sp macro="" textlink="">
          <xdr:nvSpPr>
            <xdr:cNvPr id="526352" name="Option Button 16" hidden="1">
              <a:extLst>
                <a:ext uri="{63B3BB69-23CF-44E3-9099-C40C66FF867C}">
                  <a14:compatExt spid="_x0000_s52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5</xdr:row>
          <xdr:rowOff>25400</xdr:rowOff>
        </xdr:from>
        <xdr:to>
          <xdr:col>27</xdr:col>
          <xdr:colOff>82550</xdr:colOff>
          <xdr:row>5</xdr:row>
          <xdr:rowOff>228600</xdr:rowOff>
        </xdr:to>
        <xdr:sp macro="" textlink="">
          <xdr:nvSpPr>
            <xdr:cNvPr id="526353" name="Option Button 17" hidden="1">
              <a:extLst>
                <a:ext uri="{63B3BB69-23CF-44E3-9099-C40C66FF867C}">
                  <a14:compatExt spid="_x0000_s52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69850</xdr:colOff>
          <xdr:row>5</xdr:row>
          <xdr:rowOff>25400</xdr:rowOff>
        </xdr:from>
        <xdr:to>
          <xdr:col>33</xdr:col>
          <xdr:colOff>101600</xdr:colOff>
          <xdr:row>5</xdr:row>
          <xdr:rowOff>228600</xdr:rowOff>
        </xdr:to>
        <xdr:sp macro="" textlink="">
          <xdr:nvSpPr>
            <xdr:cNvPr id="526354" name="Option Button 18" hidden="1">
              <a:extLst>
                <a:ext uri="{63B3BB69-23CF-44E3-9099-C40C66FF867C}">
                  <a14:compatExt spid="_x0000_s52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5</xdr:row>
          <xdr:rowOff>25400</xdr:rowOff>
        </xdr:from>
        <xdr:to>
          <xdr:col>39</xdr:col>
          <xdr:colOff>101600</xdr:colOff>
          <xdr:row>5</xdr:row>
          <xdr:rowOff>228600</xdr:rowOff>
        </xdr:to>
        <xdr:sp macro="" textlink="">
          <xdr:nvSpPr>
            <xdr:cNvPr id="526355" name="Option Button 19" hidden="1">
              <a:extLst>
                <a:ext uri="{63B3BB69-23CF-44E3-9099-C40C66FF867C}">
                  <a14:compatExt spid="_x0000_s52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5</xdr:row>
          <xdr:rowOff>25400</xdr:rowOff>
        </xdr:from>
        <xdr:to>
          <xdr:col>45</xdr:col>
          <xdr:colOff>82550</xdr:colOff>
          <xdr:row>5</xdr:row>
          <xdr:rowOff>228600</xdr:rowOff>
        </xdr:to>
        <xdr:sp macro="" textlink="">
          <xdr:nvSpPr>
            <xdr:cNvPr id="526356" name="Option Button 20" hidden="1">
              <a:extLst>
                <a:ext uri="{63B3BB69-23CF-44E3-9099-C40C66FF867C}">
                  <a14:compatExt spid="_x0000_s52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0</xdr:rowOff>
        </xdr:from>
        <xdr:to>
          <xdr:col>8</xdr:col>
          <xdr:colOff>25400</xdr:colOff>
          <xdr:row>5</xdr:row>
          <xdr:rowOff>31750</xdr:rowOff>
        </xdr:to>
        <xdr:sp macro="" textlink="">
          <xdr:nvSpPr>
            <xdr:cNvPr id="526357" name="Check Box 21" hidden="1">
              <a:extLst>
                <a:ext uri="{63B3BB69-23CF-44E3-9099-C40C66FF867C}">
                  <a14:compatExt spid="_x0000_s526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xdr:row>
          <xdr:rowOff>0</xdr:rowOff>
        </xdr:from>
        <xdr:to>
          <xdr:col>14</xdr:col>
          <xdr:colOff>38100</xdr:colOff>
          <xdr:row>5</xdr:row>
          <xdr:rowOff>31750</xdr:rowOff>
        </xdr:to>
        <xdr:sp macro="" textlink="">
          <xdr:nvSpPr>
            <xdr:cNvPr id="526358" name="Check Box 22" hidden="1">
              <a:extLst>
                <a:ext uri="{63B3BB69-23CF-44E3-9099-C40C66FF867C}">
                  <a14:compatExt spid="_x0000_s526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76200</xdr:colOff>
      <xdr:row>21</xdr:row>
      <xdr:rowOff>114300</xdr:rowOff>
    </xdr:from>
    <xdr:to>
      <xdr:col>13</xdr:col>
      <xdr:colOff>0</xdr:colOff>
      <xdr:row>24</xdr:row>
      <xdr:rowOff>238125</xdr:rowOff>
    </xdr:to>
    <xdr:sp macro="" textlink="">
      <xdr:nvSpPr>
        <xdr:cNvPr id="2" name="AutoShape 51"/>
        <xdr:cNvSpPr>
          <a:spLocks/>
        </xdr:cNvSpPr>
      </xdr:nvSpPr>
      <xdr:spPr bwMode="auto">
        <a:xfrm>
          <a:off x="2333625" y="5743575"/>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39</xdr:row>
      <xdr:rowOff>119062</xdr:rowOff>
    </xdr:from>
    <xdr:to>
      <xdr:col>12</xdr:col>
      <xdr:colOff>142875</xdr:colOff>
      <xdr:row>42</xdr:row>
      <xdr:rowOff>230187</xdr:rowOff>
    </xdr:to>
    <xdr:sp macro="" textlink="">
      <xdr:nvSpPr>
        <xdr:cNvPr id="3" name="AutoShape 52"/>
        <xdr:cNvSpPr>
          <a:spLocks/>
        </xdr:cNvSpPr>
      </xdr:nvSpPr>
      <xdr:spPr bwMode="auto">
        <a:xfrm>
          <a:off x="2327275" y="9463087"/>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22</xdr:row>
      <xdr:rowOff>7937</xdr:rowOff>
    </xdr:from>
    <xdr:to>
      <xdr:col>50</xdr:col>
      <xdr:colOff>71438</xdr:colOff>
      <xdr:row>25</xdr:row>
      <xdr:rowOff>17462</xdr:rowOff>
    </xdr:to>
    <xdr:sp macro="" textlink="">
      <xdr:nvSpPr>
        <xdr:cNvPr id="4" name="AutoShape 53"/>
        <xdr:cNvSpPr>
          <a:spLocks/>
        </xdr:cNvSpPr>
      </xdr:nvSpPr>
      <xdr:spPr bwMode="auto">
        <a:xfrm>
          <a:off x="7688263" y="5761037"/>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40</xdr:row>
      <xdr:rowOff>7937</xdr:rowOff>
    </xdr:from>
    <xdr:to>
      <xdr:col>50</xdr:col>
      <xdr:colOff>100013</xdr:colOff>
      <xdr:row>43</xdr:row>
      <xdr:rowOff>17462</xdr:rowOff>
    </xdr:to>
    <xdr:sp macro="" textlink="">
      <xdr:nvSpPr>
        <xdr:cNvPr id="5" name="AutoShape 54"/>
        <xdr:cNvSpPr>
          <a:spLocks/>
        </xdr:cNvSpPr>
      </xdr:nvSpPr>
      <xdr:spPr bwMode="auto">
        <a:xfrm>
          <a:off x="7710488" y="9475787"/>
          <a:ext cx="76200" cy="752475"/>
        </a:xfrm>
        <a:prstGeom prst="rightBracket">
          <a:avLst>
            <a:gd name="adj" fmla="val 66667"/>
          </a:avLst>
        </a:prstGeom>
        <a:noFill/>
        <a:ln w="9525">
          <a:solidFill>
            <a:srgbClr val="000000"/>
          </a:solidFill>
          <a:round/>
          <a:headEnd/>
          <a:tailEnd/>
        </a:ln>
      </xdr:spPr>
    </xdr:sp>
    <xdr:clientData/>
  </xdr:twoCellAnchor>
  <xdr:twoCellAnchor>
    <xdr:from>
      <xdr:col>50</xdr:col>
      <xdr:colOff>28575</xdr:colOff>
      <xdr:row>7</xdr:row>
      <xdr:rowOff>9522</xdr:rowOff>
    </xdr:from>
    <xdr:to>
      <xdr:col>50</xdr:col>
      <xdr:colOff>74294</xdr:colOff>
      <xdr:row>7</xdr:row>
      <xdr:rowOff>224517</xdr:rowOff>
    </xdr:to>
    <xdr:sp macro="" textlink="">
      <xdr:nvSpPr>
        <xdr:cNvPr id="6" name="AutoShape 52"/>
        <xdr:cNvSpPr>
          <a:spLocks/>
        </xdr:cNvSpPr>
      </xdr:nvSpPr>
      <xdr:spPr bwMode="auto">
        <a:xfrm rot="10800000">
          <a:off x="7715250" y="2924172"/>
          <a:ext cx="45719" cy="214995"/>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44450</xdr:colOff>
          <xdr:row>20</xdr:row>
          <xdr:rowOff>6350</xdr:rowOff>
        </xdr:from>
        <xdr:to>
          <xdr:col>15</xdr:col>
          <xdr:colOff>63500</xdr:colOff>
          <xdr:row>22</xdr:row>
          <xdr:rowOff>38100</xdr:rowOff>
        </xdr:to>
        <xdr:sp macro="" textlink="">
          <xdr:nvSpPr>
            <xdr:cNvPr id="527361" name="Check Box 1" hidden="1">
              <a:extLst>
                <a:ext uri="{63B3BB69-23CF-44E3-9099-C40C66FF867C}">
                  <a14:compatExt spid="_x0000_s527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44450</xdr:colOff>
          <xdr:row>19</xdr:row>
          <xdr:rowOff>177800</xdr:rowOff>
        </xdr:from>
        <xdr:to>
          <xdr:col>22</xdr:col>
          <xdr:colOff>120650</xdr:colOff>
          <xdr:row>22</xdr:row>
          <xdr:rowOff>114300</xdr:rowOff>
        </xdr:to>
        <xdr:sp macro="" textlink="">
          <xdr:nvSpPr>
            <xdr:cNvPr id="527362" name="Check Box 2" hidden="1">
              <a:extLst>
                <a:ext uri="{63B3BB69-23CF-44E3-9099-C40C66FF867C}">
                  <a14:compatExt spid="_x0000_s527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19</xdr:row>
          <xdr:rowOff>177800</xdr:rowOff>
        </xdr:from>
        <xdr:to>
          <xdr:col>28</xdr:col>
          <xdr:colOff>120650</xdr:colOff>
          <xdr:row>22</xdr:row>
          <xdr:rowOff>114300</xdr:rowOff>
        </xdr:to>
        <xdr:sp macro="" textlink="">
          <xdr:nvSpPr>
            <xdr:cNvPr id="527363" name="Check Box 3" hidden="1">
              <a:extLst>
                <a:ext uri="{63B3BB69-23CF-44E3-9099-C40C66FF867C}">
                  <a14:compatExt spid="_x0000_s527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19</xdr:row>
          <xdr:rowOff>177800</xdr:rowOff>
        </xdr:from>
        <xdr:to>
          <xdr:col>34</xdr:col>
          <xdr:colOff>101600</xdr:colOff>
          <xdr:row>22</xdr:row>
          <xdr:rowOff>114300</xdr:rowOff>
        </xdr:to>
        <xdr:sp macro="" textlink="">
          <xdr:nvSpPr>
            <xdr:cNvPr id="527364" name="Check Box 4" hidden="1">
              <a:extLst>
                <a:ext uri="{63B3BB69-23CF-44E3-9099-C40C66FF867C}">
                  <a14:compatExt spid="_x0000_s527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19</xdr:row>
          <xdr:rowOff>177800</xdr:rowOff>
        </xdr:from>
        <xdr:to>
          <xdr:col>40</xdr:col>
          <xdr:colOff>101600</xdr:colOff>
          <xdr:row>22</xdr:row>
          <xdr:rowOff>114300</xdr:rowOff>
        </xdr:to>
        <xdr:sp macro="" textlink="">
          <xdr:nvSpPr>
            <xdr:cNvPr id="527365" name="Check Box 5" hidden="1">
              <a:extLst>
                <a:ext uri="{63B3BB69-23CF-44E3-9099-C40C66FF867C}">
                  <a14:compatExt spid="_x0000_s527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158750</xdr:rowOff>
        </xdr:from>
        <xdr:to>
          <xdr:col>9</xdr:col>
          <xdr:colOff>139700</xdr:colOff>
          <xdr:row>24</xdr:row>
          <xdr:rowOff>107950</xdr:rowOff>
        </xdr:to>
        <xdr:sp macro="" textlink="">
          <xdr:nvSpPr>
            <xdr:cNvPr id="527366" name="Check Box 6" hidden="1">
              <a:extLst>
                <a:ext uri="{63B3BB69-23CF-44E3-9099-C40C66FF867C}">
                  <a14:compatExt spid="_x0000_s527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40</xdr:row>
          <xdr:rowOff>152400</xdr:rowOff>
        </xdr:from>
        <xdr:to>
          <xdr:col>9</xdr:col>
          <xdr:colOff>120650</xdr:colOff>
          <xdr:row>42</xdr:row>
          <xdr:rowOff>101600</xdr:rowOff>
        </xdr:to>
        <xdr:sp macro="" textlink="">
          <xdr:nvSpPr>
            <xdr:cNvPr id="527367" name="Check Box 7" hidden="1">
              <a:extLst>
                <a:ext uri="{63B3BB69-23CF-44E3-9099-C40C66FF867C}">
                  <a14:compatExt spid="_x0000_s527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37</xdr:row>
          <xdr:rowOff>177800</xdr:rowOff>
        </xdr:from>
        <xdr:to>
          <xdr:col>16</xdr:col>
          <xdr:colOff>114300</xdr:colOff>
          <xdr:row>40</xdr:row>
          <xdr:rowOff>114300</xdr:rowOff>
        </xdr:to>
        <xdr:sp macro="" textlink="">
          <xdr:nvSpPr>
            <xdr:cNvPr id="527368" name="Check Box 8" hidden="1">
              <a:extLst>
                <a:ext uri="{63B3BB69-23CF-44E3-9099-C40C66FF867C}">
                  <a14:compatExt spid="_x0000_s527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44450</xdr:colOff>
          <xdr:row>37</xdr:row>
          <xdr:rowOff>177800</xdr:rowOff>
        </xdr:from>
        <xdr:to>
          <xdr:col>22</xdr:col>
          <xdr:colOff>114300</xdr:colOff>
          <xdr:row>40</xdr:row>
          <xdr:rowOff>107950</xdr:rowOff>
        </xdr:to>
        <xdr:sp macro="" textlink="">
          <xdr:nvSpPr>
            <xdr:cNvPr id="527369" name="Check Box 9" hidden="1">
              <a:extLst>
                <a:ext uri="{63B3BB69-23CF-44E3-9099-C40C66FF867C}">
                  <a14:compatExt spid="_x0000_s527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37</xdr:row>
          <xdr:rowOff>177800</xdr:rowOff>
        </xdr:from>
        <xdr:to>
          <xdr:col>28</xdr:col>
          <xdr:colOff>114300</xdr:colOff>
          <xdr:row>40</xdr:row>
          <xdr:rowOff>107950</xdr:rowOff>
        </xdr:to>
        <xdr:sp macro="" textlink="">
          <xdr:nvSpPr>
            <xdr:cNvPr id="527370" name="Check Box 10" hidden="1">
              <a:extLst>
                <a:ext uri="{63B3BB69-23CF-44E3-9099-C40C66FF867C}">
                  <a14:compatExt spid="_x0000_s527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37</xdr:row>
          <xdr:rowOff>177800</xdr:rowOff>
        </xdr:from>
        <xdr:to>
          <xdr:col>34</xdr:col>
          <xdr:colOff>82550</xdr:colOff>
          <xdr:row>40</xdr:row>
          <xdr:rowOff>107950</xdr:rowOff>
        </xdr:to>
        <xdr:sp macro="" textlink="">
          <xdr:nvSpPr>
            <xdr:cNvPr id="527371" name="Check Box 11" hidden="1">
              <a:extLst>
                <a:ext uri="{63B3BB69-23CF-44E3-9099-C40C66FF867C}">
                  <a14:compatExt spid="_x0000_s527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37</xdr:row>
          <xdr:rowOff>177800</xdr:rowOff>
        </xdr:from>
        <xdr:to>
          <xdr:col>40</xdr:col>
          <xdr:colOff>82550</xdr:colOff>
          <xdr:row>40</xdr:row>
          <xdr:rowOff>107950</xdr:rowOff>
        </xdr:to>
        <xdr:sp macro="" textlink="">
          <xdr:nvSpPr>
            <xdr:cNvPr id="527372" name="Check Box 12" hidden="1">
              <a:extLst>
                <a:ext uri="{63B3BB69-23CF-44E3-9099-C40C66FF867C}">
                  <a14:compatExt spid="_x0000_s527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27</xdr:row>
      <xdr:rowOff>114300</xdr:rowOff>
    </xdr:from>
    <xdr:to>
      <xdr:col>13</xdr:col>
      <xdr:colOff>0</xdr:colOff>
      <xdr:row>30</xdr:row>
      <xdr:rowOff>238125</xdr:rowOff>
    </xdr:to>
    <xdr:sp macro="" textlink="">
      <xdr:nvSpPr>
        <xdr:cNvPr id="19" name="AutoShape 51"/>
        <xdr:cNvSpPr>
          <a:spLocks/>
        </xdr:cNvSpPr>
      </xdr:nvSpPr>
      <xdr:spPr bwMode="auto">
        <a:xfrm>
          <a:off x="2333625" y="6981825"/>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28</xdr:row>
      <xdr:rowOff>7937</xdr:rowOff>
    </xdr:from>
    <xdr:to>
      <xdr:col>50</xdr:col>
      <xdr:colOff>71438</xdr:colOff>
      <xdr:row>31</xdr:row>
      <xdr:rowOff>17462</xdr:rowOff>
    </xdr:to>
    <xdr:sp macro="" textlink="">
      <xdr:nvSpPr>
        <xdr:cNvPr id="20" name="AutoShape 53"/>
        <xdr:cNvSpPr>
          <a:spLocks/>
        </xdr:cNvSpPr>
      </xdr:nvSpPr>
      <xdr:spPr bwMode="auto">
        <a:xfrm>
          <a:off x="7688263" y="6999287"/>
          <a:ext cx="6985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44450</xdr:colOff>
          <xdr:row>25</xdr:row>
          <xdr:rowOff>158750</xdr:rowOff>
        </xdr:from>
        <xdr:to>
          <xdr:col>16</xdr:col>
          <xdr:colOff>107950</xdr:colOff>
          <xdr:row>28</xdr:row>
          <xdr:rowOff>101600</xdr:rowOff>
        </xdr:to>
        <xdr:sp macro="" textlink="">
          <xdr:nvSpPr>
            <xdr:cNvPr id="527373" name="Check Box 13" hidden="1">
              <a:extLst>
                <a:ext uri="{63B3BB69-23CF-44E3-9099-C40C66FF867C}">
                  <a14:compatExt spid="_x0000_s527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44450</xdr:colOff>
          <xdr:row>25</xdr:row>
          <xdr:rowOff>158750</xdr:rowOff>
        </xdr:from>
        <xdr:to>
          <xdr:col>22</xdr:col>
          <xdr:colOff>107950</xdr:colOff>
          <xdr:row>28</xdr:row>
          <xdr:rowOff>101600</xdr:rowOff>
        </xdr:to>
        <xdr:sp macro="" textlink="">
          <xdr:nvSpPr>
            <xdr:cNvPr id="527374" name="Check Box 14" hidden="1">
              <a:extLst>
                <a:ext uri="{63B3BB69-23CF-44E3-9099-C40C66FF867C}">
                  <a14:compatExt spid="_x0000_s527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25</xdr:row>
          <xdr:rowOff>158750</xdr:rowOff>
        </xdr:from>
        <xdr:to>
          <xdr:col>28</xdr:col>
          <xdr:colOff>107950</xdr:colOff>
          <xdr:row>28</xdr:row>
          <xdr:rowOff>101600</xdr:rowOff>
        </xdr:to>
        <xdr:sp macro="" textlink="">
          <xdr:nvSpPr>
            <xdr:cNvPr id="527375" name="Check Box 15" hidden="1">
              <a:extLst>
                <a:ext uri="{63B3BB69-23CF-44E3-9099-C40C66FF867C}">
                  <a14:compatExt spid="_x0000_s527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25</xdr:row>
          <xdr:rowOff>158750</xdr:rowOff>
        </xdr:from>
        <xdr:to>
          <xdr:col>34</xdr:col>
          <xdr:colOff>76200</xdr:colOff>
          <xdr:row>28</xdr:row>
          <xdr:rowOff>101600</xdr:rowOff>
        </xdr:to>
        <xdr:sp macro="" textlink="">
          <xdr:nvSpPr>
            <xdr:cNvPr id="527376" name="Check Box 16" hidden="1">
              <a:extLst>
                <a:ext uri="{63B3BB69-23CF-44E3-9099-C40C66FF867C}">
                  <a14:compatExt spid="_x0000_s527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25</xdr:row>
          <xdr:rowOff>158750</xdr:rowOff>
        </xdr:from>
        <xdr:to>
          <xdr:col>40</xdr:col>
          <xdr:colOff>76200</xdr:colOff>
          <xdr:row>28</xdr:row>
          <xdr:rowOff>101600</xdr:rowOff>
        </xdr:to>
        <xdr:sp macro="" textlink="">
          <xdr:nvSpPr>
            <xdr:cNvPr id="527377" name="Check Box 17" hidden="1">
              <a:extLst>
                <a:ext uri="{63B3BB69-23CF-44E3-9099-C40C66FF867C}">
                  <a14:compatExt spid="_x0000_s527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28</xdr:row>
          <xdr:rowOff>146050</xdr:rowOff>
        </xdr:from>
        <xdr:to>
          <xdr:col>9</xdr:col>
          <xdr:colOff>139700</xdr:colOff>
          <xdr:row>30</xdr:row>
          <xdr:rowOff>82550</xdr:rowOff>
        </xdr:to>
        <xdr:sp macro="" textlink="">
          <xdr:nvSpPr>
            <xdr:cNvPr id="527378" name="Check Box 18" hidden="1">
              <a:extLst>
                <a:ext uri="{63B3BB69-23CF-44E3-9099-C40C66FF867C}">
                  <a14:compatExt spid="_x0000_s527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66675</xdr:colOff>
      <xdr:row>33</xdr:row>
      <xdr:rowOff>114289</xdr:rowOff>
    </xdr:from>
    <xdr:to>
      <xdr:col>13</xdr:col>
      <xdr:colOff>9525</xdr:colOff>
      <xdr:row>36</xdr:row>
      <xdr:rowOff>240629</xdr:rowOff>
    </xdr:to>
    <xdr:sp macro="" textlink="">
      <xdr:nvSpPr>
        <xdr:cNvPr id="27" name="AutoShape 51"/>
        <xdr:cNvSpPr>
          <a:spLocks noChangeAspect="1"/>
        </xdr:cNvSpPr>
      </xdr:nvSpPr>
      <xdr:spPr bwMode="auto">
        <a:xfrm>
          <a:off x="2324100" y="8220064"/>
          <a:ext cx="85725" cy="745465"/>
        </a:xfrm>
        <a:prstGeom prst="leftBracket">
          <a:avLst>
            <a:gd name="adj" fmla="val 58333"/>
          </a:avLst>
        </a:prstGeom>
        <a:noFill/>
        <a:ln w="9525">
          <a:solidFill>
            <a:srgbClr val="000000"/>
          </a:solidFill>
          <a:round/>
          <a:headEnd/>
          <a:tailEnd/>
        </a:ln>
      </xdr:spPr>
    </xdr:sp>
    <xdr:clientData/>
  </xdr:twoCellAnchor>
  <xdr:twoCellAnchor>
    <xdr:from>
      <xdr:col>50</xdr:col>
      <xdr:colOff>1573</xdr:colOff>
      <xdr:row>34</xdr:row>
      <xdr:rowOff>7924</xdr:rowOff>
    </xdr:from>
    <xdr:to>
      <xdr:col>50</xdr:col>
      <xdr:colOff>85539</xdr:colOff>
      <xdr:row>37</xdr:row>
      <xdr:rowOff>9526</xdr:rowOff>
    </xdr:to>
    <xdr:sp macro="" textlink="">
      <xdr:nvSpPr>
        <xdr:cNvPr id="28" name="AutoShape 53"/>
        <xdr:cNvSpPr>
          <a:spLocks noChangeAspect="1"/>
        </xdr:cNvSpPr>
      </xdr:nvSpPr>
      <xdr:spPr bwMode="auto">
        <a:xfrm>
          <a:off x="7688248" y="8237524"/>
          <a:ext cx="83966" cy="744552"/>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44450</xdr:colOff>
          <xdr:row>31</xdr:row>
          <xdr:rowOff>158750</xdr:rowOff>
        </xdr:from>
        <xdr:to>
          <xdr:col>16</xdr:col>
          <xdr:colOff>114300</xdr:colOff>
          <xdr:row>34</xdr:row>
          <xdr:rowOff>107950</xdr:rowOff>
        </xdr:to>
        <xdr:sp macro="" textlink="">
          <xdr:nvSpPr>
            <xdr:cNvPr id="527379" name="Check Box 19" hidden="1">
              <a:extLst>
                <a:ext uri="{63B3BB69-23CF-44E3-9099-C40C66FF867C}">
                  <a14:compatExt spid="_x0000_s527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44450</xdr:colOff>
          <xdr:row>31</xdr:row>
          <xdr:rowOff>152400</xdr:rowOff>
        </xdr:from>
        <xdr:to>
          <xdr:col>21</xdr:col>
          <xdr:colOff>38100</xdr:colOff>
          <xdr:row>34</xdr:row>
          <xdr:rowOff>107950</xdr:rowOff>
        </xdr:to>
        <xdr:sp macro="" textlink="">
          <xdr:nvSpPr>
            <xdr:cNvPr id="527380" name="Check Box 20" hidden="1">
              <a:extLst>
                <a:ext uri="{63B3BB69-23CF-44E3-9099-C40C66FF867C}">
                  <a14:compatExt spid="_x0000_s527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44450</xdr:colOff>
          <xdr:row>31</xdr:row>
          <xdr:rowOff>152400</xdr:rowOff>
        </xdr:from>
        <xdr:to>
          <xdr:col>28</xdr:col>
          <xdr:colOff>114300</xdr:colOff>
          <xdr:row>34</xdr:row>
          <xdr:rowOff>107950</xdr:rowOff>
        </xdr:to>
        <xdr:sp macro="" textlink="">
          <xdr:nvSpPr>
            <xdr:cNvPr id="527381" name="Check Box 21" hidden="1">
              <a:extLst>
                <a:ext uri="{63B3BB69-23CF-44E3-9099-C40C66FF867C}">
                  <a14:compatExt spid="_x0000_s527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31</xdr:row>
          <xdr:rowOff>152400</xdr:rowOff>
        </xdr:from>
        <xdr:to>
          <xdr:col>34</xdr:col>
          <xdr:colOff>82550</xdr:colOff>
          <xdr:row>34</xdr:row>
          <xdr:rowOff>107950</xdr:rowOff>
        </xdr:to>
        <xdr:sp macro="" textlink="">
          <xdr:nvSpPr>
            <xdr:cNvPr id="527382" name="Check Box 22" hidden="1">
              <a:extLst>
                <a:ext uri="{63B3BB69-23CF-44E3-9099-C40C66FF867C}">
                  <a14:compatExt spid="_x0000_s527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31</xdr:row>
          <xdr:rowOff>152400</xdr:rowOff>
        </xdr:from>
        <xdr:to>
          <xdr:col>40</xdr:col>
          <xdr:colOff>82550</xdr:colOff>
          <xdr:row>34</xdr:row>
          <xdr:rowOff>107950</xdr:rowOff>
        </xdr:to>
        <xdr:sp macro="" textlink="">
          <xdr:nvSpPr>
            <xdr:cNvPr id="527383" name="Check Box 23" hidden="1">
              <a:extLst>
                <a:ext uri="{63B3BB69-23CF-44E3-9099-C40C66FF867C}">
                  <a14:compatExt spid="_x0000_s527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34</xdr:row>
          <xdr:rowOff>158750</xdr:rowOff>
        </xdr:from>
        <xdr:to>
          <xdr:col>9</xdr:col>
          <xdr:colOff>139700</xdr:colOff>
          <xdr:row>36</xdr:row>
          <xdr:rowOff>107950</xdr:rowOff>
        </xdr:to>
        <xdr:sp macro="" textlink="">
          <xdr:nvSpPr>
            <xdr:cNvPr id="527384" name="Check Box 24" hidden="1">
              <a:extLst>
                <a:ext uri="{63B3BB69-23CF-44E3-9099-C40C66FF867C}">
                  <a14:compatExt spid="_x0000_s527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6</xdr:col>
      <xdr:colOff>74839</xdr:colOff>
      <xdr:row>7</xdr:row>
      <xdr:rowOff>0</xdr:rowOff>
    </xdr:from>
    <xdr:to>
      <xdr:col>6</xdr:col>
      <xdr:colOff>120558</xdr:colOff>
      <xdr:row>7</xdr:row>
      <xdr:rowOff>214995</xdr:rowOff>
    </xdr:to>
    <xdr:sp macro="" textlink="">
      <xdr:nvSpPr>
        <xdr:cNvPr id="35" name="AutoShape 52"/>
        <xdr:cNvSpPr>
          <a:spLocks/>
        </xdr:cNvSpPr>
      </xdr:nvSpPr>
      <xdr:spPr bwMode="auto">
        <a:xfrm>
          <a:off x="1475014" y="2914650"/>
          <a:ext cx="45719" cy="214995"/>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44450</xdr:colOff>
          <xdr:row>5</xdr:row>
          <xdr:rowOff>25400</xdr:rowOff>
        </xdr:from>
        <xdr:to>
          <xdr:col>9</xdr:col>
          <xdr:colOff>69850</xdr:colOff>
          <xdr:row>5</xdr:row>
          <xdr:rowOff>234950</xdr:rowOff>
        </xdr:to>
        <xdr:sp macro="" textlink="">
          <xdr:nvSpPr>
            <xdr:cNvPr id="527385" name="Option Button 25" hidden="1">
              <a:extLst>
                <a:ext uri="{63B3BB69-23CF-44E3-9099-C40C66FF867C}">
                  <a14:compatExt spid="_x0000_s527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25400</xdr:rowOff>
        </xdr:from>
        <xdr:to>
          <xdr:col>15</xdr:col>
          <xdr:colOff>107950</xdr:colOff>
          <xdr:row>5</xdr:row>
          <xdr:rowOff>228600</xdr:rowOff>
        </xdr:to>
        <xdr:sp macro="" textlink="">
          <xdr:nvSpPr>
            <xdr:cNvPr id="527386" name="Option Button 26" hidden="1">
              <a:extLst>
                <a:ext uri="{63B3BB69-23CF-44E3-9099-C40C66FF867C}">
                  <a14:compatExt spid="_x0000_s52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5</xdr:row>
          <xdr:rowOff>25400</xdr:rowOff>
        </xdr:from>
        <xdr:to>
          <xdr:col>21</xdr:col>
          <xdr:colOff>120650</xdr:colOff>
          <xdr:row>5</xdr:row>
          <xdr:rowOff>228600</xdr:rowOff>
        </xdr:to>
        <xdr:sp macro="" textlink="">
          <xdr:nvSpPr>
            <xdr:cNvPr id="527387" name="Option Button 27" hidden="1">
              <a:extLst>
                <a:ext uri="{63B3BB69-23CF-44E3-9099-C40C66FF867C}">
                  <a14:compatExt spid="_x0000_s52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xdr:row>
          <xdr:rowOff>25400</xdr:rowOff>
        </xdr:from>
        <xdr:to>
          <xdr:col>9</xdr:col>
          <xdr:colOff>76200</xdr:colOff>
          <xdr:row>6</xdr:row>
          <xdr:rowOff>228600</xdr:rowOff>
        </xdr:to>
        <xdr:sp macro="" textlink="">
          <xdr:nvSpPr>
            <xdr:cNvPr id="527388" name="Option Button 28" hidden="1">
              <a:extLst>
                <a:ext uri="{63B3BB69-23CF-44E3-9099-C40C66FF867C}">
                  <a14:compatExt spid="_x0000_s52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6</xdr:row>
          <xdr:rowOff>25400</xdr:rowOff>
        </xdr:from>
        <xdr:to>
          <xdr:col>15</xdr:col>
          <xdr:colOff>107950</xdr:colOff>
          <xdr:row>6</xdr:row>
          <xdr:rowOff>228600</xdr:rowOff>
        </xdr:to>
        <xdr:sp macro="" textlink="">
          <xdr:nvSpPr>
            <xdr:cNvPr id="527389" name="Option Button 29" hidden="1">
              <a:extLst>
                <a:ext uri="{63B3BB69-23CF-44E3-9099-C40C66FF867C}">
                  <a14:compatExt spid="_x0000_s52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5</xdr:row>
          <xdr:rowOff>25400</xdr:rowOff>
        </xdr:from>
        <xdr:to>
          <xdr:col>27</xdr:col>
          <xdr:colOff>82550</xdr:colOff>
          <xdr:row>5</xdr:row>
          <xdr:rowOff>228600</xdr:rowOff>
        </xdr:to>
        <xdr:sp macro="" textlink="">
          <xdr:nvSpPr>
            <xdr:cNvPr id="527390" name="Option Button 30" hidden="1">
              <a:extLst>
                <a:ext uri="{63B3BB69-23CF-44E3-9099-C40C66FF867C}">
                  <a14:compatExt spid="_x0000_s52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69850</xdr:colOff>
          <xdr:row>5</xdr:row>
          <xdr:rowOff>25400</xdr:rowOff>
        </xdr:from>
        <xdr:to>
          <xdr:col>33</xdr:col>
          <xdr:colOff>101600</xdr:colOff>
          <xdr:row>5</xdr:row>
          <xdr:rowOff>228600</xdr:rowOff>
        </xdr:to>
        <xdr:sp macro="" textlink="">
          <xdr:nvSpPr>
            <xdr:cNvPr id="527391" name="Option Button 31" hidden="1">
              <a:extLst>
                <a:ext uri="{63B3BB69-23CF-44E3-9099-C40C66FF867C}">
                  <a14:compatExt spid="_x0000_s52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5</xdr:row>
          <xdr:rowOff>25400</xdr:rowOff>
        </xdr:from>
        <xdr:to>
          <xdr:col>39</xdr:col>
          <xdr:colOff>101600</xdr:colOff>
          <xdr:row>5</xdr:row>
          <xdr:rowOff>228600</xdr:rowOff>
        </xdr:to>
        <xdr:sp macro="" textlink="">
          <xdr:nvSpPr>
            <xdr:cNvPr id="527392" name="Option Button 32" hidden="1">
              <a:extLst>
                <a:ext uri="{63B3BB69-23CF-44E3-9099-C40C66FF867C}">
                  <a14:compatExt spid="_x0000_s52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5</xdr:row>
          <xdr:rowOff>25400</xdr:rowOff>
        </xdr:from>
        <xdr:to>
          <xdr:col>45</xdr:col>
          <xdr:colOff>82550</xdr:colOff>
          <xdr:row>5</xdr:row>
          <xdr:rowOff>228600</xdr:rowOff>
        </xdr:to>
        <xdr:sp macro="" textlink="">
          <xdr:nvSpPr>
            <xdr:cNvPr id="527393" name="Option Button 33" hidden="1">
              <a:extLst>
                <a:ext uri="{63B3BB69-23CF-44E3-9099-C40C66FF867C}">
                  <a14:compatExt spid="_x0000_s52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20</xdr:row>
      <xdr:rowOff>0</xdr:rowOff>
    </xdr:from>
    <xdr:to>
      <xdr:col>12</xdr:col>
      <xdr:colOff>0</xdr:colOff>
      <xdr:row>21</xdr:row>
      <xdr:rowOff>180975</xdr:rowOff>
    </xdr:to>
    <xdr:cxnSp macro="">
      <xdr:nvCxnSpPr>
        <xdr:cNvPr id="2" name="直線コネクタ 1"/>
        <xdr:cNvCxnSpPr/>
      </xdr:nvCxnSpPr>
      <xdr:spPr>
        <a:xfrm>
          <a:off x="19050" y="251460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52</xdr:row>
      <xdr:rowOff>0</xdr:rowOff>
    </xdr:from>
    <xdr:to>
      <xdr:col>12</xdr:col>
      <xdr:colOff>0</xdr:colOff>
      <xdr:row>53</xdr:row>
      <xdr:rowOff>180975</xdr:rowOff>
    </xdr:to>
    <xdr:cxnSp macro="">
      <xdr:nvCxnSpPr>
        <xdr:cNvPr id="3" name="直線コネクタ 2"/>
        <xdr:cNvCxnSpPr/>
      </xdr:nvCxnSpPr>
      <xdr:spPr>
        <a:xfrm>
          <a:off x="19050" y="1045845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22</xdr:row>
      <xdr:rowOff>161925</xdr:rowOff>
    </xdr:from>
    <xdr:to>
      <xdr:col>16</xdr:col>
      <xdr:colOff>9525</xdr:colOff>
      <xdr:row>22</xdr:row>
      <xdr:rowOff>161925</xdr:rowOff>
    </xdr:to>
    <xdr:cxnSp macro="">
      <xdr:nvCxnSpPr>
        <xdr:cNvPr id="4" name="直線コネクタ 3"/>
        <xdr:cNvCxnSpPr/>
      </xdr:nvCxnSpPr>
      <xdr:spPr>
        <a:xfrm>
          <a:off x="2257425" y="305752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12</xdr:col>
      <xdr:colOff>160421</xdr:colOff>
      <xdr:row>23</xdr:row>
      <xdr:rowOff>160421</xdr:rowOff>
    </xdr:from>
    <xdr:to>
      <xdr:col>20</xdr:col>
      <xdr:colOff>0</xdr:colOff>
      <xdr:row>23</xdr:row>
      <xdr:rowOff>160421</xdr:rowOff>
    </xdr:to>
    <xdr:cxnSp macro="">
      <xdr:nvCxnSpPr>
        <xdr:cNvPr id="5" name="直線コネクタ 4"/>
        <xdr:cNvCxnSpPr/>
      </xdr:nvCxnSpPr>
      <xdr:spPr>
        <a:xfrm>
          <a:off x="2316079" y="4582026"/>
          <a:ext cx="120315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24</xdr:row>
      <xdr:rowOff>180975</xdr:rowOff>
    </xdr:from>
    <xdr:to>
      <xdr:col>20</xdr:col>
      <xdr:colOff>9525</xdr:colOff>
      <xdr:row>24</xdr:row>
      <xdr:rowOff>180975</xdr:rowOff>
    </xdr:to>
    <xdr:cxnSp macro="">
      <xdr:nvCxnSpPr>
        <xdr:cNvPr id="6" name="直線コネクタ 5"/>
        <xdr:cNvCxnSpPr/>
      </xdr:nvCxnSpPr>
      <xdr:spPr>
        <a:xfrm>
          <a:off x="3371850" y="370522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24</xdr:row>
      <xdr:rowOff>171450</xdr:rowOff>
    </xdr:from>
    <xdr:to>
      <xdr:col>26</xdr:col>
      <xdr:colOff>9525</xdr:colOff>
      <xdr:row>24</xdr:row>
      <xdr:rowOff>171450</xdr:rowOff>
    </xdr:to>
    <xdr:cxnSp macro="">
      <xdr:nvCxnSpPr>
        <xdr:cNvPr id="7" name="直線コネクタ 6"/>
        <xdr:cNvCxnSpPr/>
      </xdr:nvCxnSpPr>
      <xdr:spPr>
        <a:xfrm>
          <a:off x="4400550" y="36957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24</xdr:row>
      <xdr:rowOff>190500</xdr:rowOff>
    </xdr:from>
    <xdr:to>
      <xdr:col>32</xdr:col>
      <xdr:colOff>9525</xdr:colOff>
      <xdr:row>24</xdr:row>
      <xdr:rowOff>190500</xdr:rowOff>
    </xdr:to>
    <xdr:cxnSp macro="">
      <xdr:nvCxnSpPr>
        <xdr:cNvPr id="8" name="直線コネクタ 7"/>
        <xdr:cNvCxnSpPr/>
      </xdr:nvCxnSpPr>
      <xdr:spPr>
        <a:xfrm>
          <a:off x="5429250" y="37147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21</xdr:col>
      <xdr:colOff>19050</xdr:colOff>
      <xdr:row>25</xdr:row>
      <xdr:rowOff>180975</xdr:rowOff>
    </xdr:from>
    <xdr:to>
      <xdr:col>32</xdr:col>
      <xdr:colOff>63500</xdr:colOff>
      <xdr:row>25</xdr:row>
      <xdr:rowOff>180975</xdr:rowOff>
    </xdr:to>
    <xdr:cxnSp macro="">
      <xdr:nvCxnSpPr>
        <xdr:cNvPr id="9" name="直線コネクタ 8"/>
        <xdr:cNvCxnSpPr/>
      </xdr:nvCxnSpPr>
      <xdr:spPr>
        <a:xfrm>
          <a:off x="4178300" y="5239808"/>
          <a:ext cx="1907117" cy="0"/>
        </a:xfrm>
        <a:prstGeom prst="line">
          <a:avLst/>
        </a:prstGeom>
        <a:noFill/>
        <a:ln w="25400" cap="flat" cmpd="sng" algn="ctr">
          <a:solidFill>
            <a:sysClr val="windowText" lastClr="000000"/>
          </a:solidFill>
          <a:prstDash val="solid"/>
        </a:ln>
        <a:effectLst/>
      </xdr:spPr>
    </xdr:cxnSp>
    <xdr:clientData fLocksWithSheet="0"/>
  </xdr:twoCellAnchor>
  <xdr:twoCellAnchor>
    <xdr:from>
      <xdr:col>48</xdr:col>
      <xdr:colOff>163286</xdr:colOff>
      <xdr:row>27</xdr:row>
      <xdr:rowOff>171450</xdr:rowOff>
    </xdr:from>
    <xdr:to>
      <xdr:col>52</xdr:col>
      <xdr:colOff>95250</xdr:colOff>
      <xdr:row>27</xdr:row>
      <xdr:rowOff>171450</xdr:rowOff>
    </xdr:to>
    <xdr:cxnSp macro="">
      <xdr:nvCxnSpPr>
        <xdr:cNvPr id="10" name="直線コネクタ 9"/>
        <xdr:cNvCxnSpPr/>
      </xdr:nvCxnSpPr>
      <xdr:spPr>
        <a:xfrm>
          <a:off x="9103179" y="5532664"/>
          <a:ext cx="612321" cy="0"/>
        </a:xfrm>
        <a:prstGeom prst="line">
          <a:avLst/>
        </a:prstGeom>
        <a:noFill/>
        <a:ln w="25400" cap="flat" cmpd="sng" algn="ctr">
          <a:solidFill>
            <a:sysClr val="windowText" lastClr="000000"/>
          </a:solidFill>
          <a:prstDash val="solid"/>
        </a:ln>
        <a:effectLst/>
      </xdr:spPr>
    </xdr:cxnSp>
    <xdr:clientData fLocksWithSheet="0"/>
  </xdr:twoCellAnchor>
  <xdr:twoCellAnchor>
    <xdr:from>
      <xdr:col>52</xdr:col>
      <xdr:colOff>86284</xdr:colOff>
      <xdr:row>28</xdr:row>
      <xdr:rowOff>150719</xdr:rowOff>
    </xdr:from>
    <xdr:to>
      <xdr:col>53</xdr:col>
      <xdr:colOff>34018</xdr:colOff>
      <xdr:row>28</xdr:row>
      <xdr:rowOff>150719</xdr:rowOff>
    </xdr:to>
    <xdr:cxnSp macro="">
      <xdr:nvCxnSpPr>
        <xdr:cNvPr id="11" name="直線コネクタ 10"/>
        <xdr:cNvCxnSpPr/>
      </xdr:nvCxnSpPr>
      <xdr:spPr>
        <a:xfrm>
          <a:off x="9706534" y="5824898"/>
          <a:ext cx="117823" cy="0"/>
        </a:xfrm>
        <a:prstGeom prst="line">
          <a:avLst/>
        </a:prstGeom>
        <a:noFill/>
        <a:ln w="25400" cap="flat" cmpd="sng" algn="ctr">
          <a:solidFill>
            <a:sysClr val="windowText" lastClr="000000"/>
          </a:solidFill>
          <a:prstDash val="solid"/>
        </a:ln>
        <a:effectLst/>
      </xdr:spPr>
    </xdr:cxnSp>
    <xdr:clientData fLocksWithSheet="0"/>
  </xdr:twoCellAnchor>
  <xdr:twoCellAnchor>
    <xdr:from>
      <xdr:col>53</xdr:col>
      <xdr:colOff>61232</xdr:colOff>
      <xdr:row>29</xdr:row>
      <xdr:rowOff>206748</xdr:rowOff>
    </xdr:from>
    <xdr:to>
      <xdr:col>54</xdr:col>
      <xdr:colOff>0</xdr:colOff>
      <xdr:row>29</xdr:row>
      <xdr:rowOff>206748</xdr:rowOff>
    </xdr:to>
    <xdr:cxnSp macro="">
      <xdr:nvCxnSpPr>
        <xdr:cNvPr id="12" name="直線コネクタ 11"/>
        <xdr:cNvCxnSpPr/>
      </xdr:nvCxnSpPr>
      <xdr:spPr>
        <a:xfrm>
          <a:off x="9851571" y="6193891"/>
          <a:ext cx="108858" cy="0"/>
        </a:xfrm>
        <a:prstGeom prst="line">
          <a:avLst/>
        </a:prstGeom>
        <a:noFill/>
        <a:ln w="25400" cap="flat" cmpd="sng" algn="ctr">
          <a:solidFill>
            <a:sysClr val="windowText" lastClr="000000"/>
          </a:solidFill>
          <a:prstDash val="solid"/>
        </a:ln>
        <a:effectLst/>
      </xdr:spPr>
    </xdr:cxnSp>
    <xdr:clientData fLocksWithSheet="0"/>
  </xdr:twoCellAnchor>
  <xdr:twoCellAnchor>
    <xdr:from>
      <xdr:col>16</xdr:col>
      <xdr:colOff>11530</xdr:colOff>
      <xdr:row>24</xdr:row>
      <xdr:rowOff>181476</xdr:rowOff>
    </xdr:from>
    <xdr:to>
      <xdr:col>17</xdr:col>
      <xdr:colOff>2005</xdr:colOff>
      <xdr:row>24</xdr:row>
      <xdr:rowOff>181476</xdr:rowOff>
    </xdr:to>
    <xdr:cxnSp macro="">
      <xdr:nvCxnSpPr>
        <xdr:cNvPr id="13" name="直線コネクタ 12"/>
        <xdr:cNvCxnSpPr/>
      </xdr:nvCxnSpPr>
      <xdr:spPr>
        <a:xfrm>
          <a:off x="2848977" y="4913897"/>
          <a:ext cx="160923" cy="0"/>
        </a:xfrm>
        <a:prstGeom prst="line">
          <a:avLst/>
        </a:prstGeom>
        <a:noFill/>
        <a:ln w="25400" cap="flat" cmpd="sng" algn="ctr">
          <a:solidFill>
            <a:sysClr val="windowText" lastClr="000000"/>
          </a:solidFill>
          <a:prstDash val="solid"/>
        </a:ln>
        <a:effectLst/>
      </xdr:spPr>
    </xdr:cxnSp>
    <xdr:clientData fLocksWithSheet="0"/>
  </xdr:twoCellAnchor>
  <xdr:twoCellAnchor>
    <xdr:from>
      <xdr:col>12</xdr:col>
      <xdr:colOff>104775</xdr:colOff>
      <xdr:row>54</xdr:row>
      <xdr:rowOff>161925</xdr:rowOff>
    </xdr:from>
    <xdr:to>
      <xdr:col>16</xdr:col>
      <xdr:colOff>9525</xdr:colOff>
      <xdr:row>54</xdr:row>
      <xdr:rowOff>161925</xdr:rowOff>
    </xdr:to>
    <xdr:cxnSp macro="">
      <xdr:nvCxnSpPr>
        <xdr:cNvPr id="14" name="直線コネクタ 13"/>
        <xdr:cNvCxnSpPr/>
      </xdr:nvCxnSpPr>
      <xdr:spPr>
        <a:xfrm>
          <a:off x="2257425" y="1100137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16</xdr:col>
      <xdr:colOff>0</xdr:colOff>
      <xdr:row>55</xdr:row>
      <xdr:rowOff>161925</xdr:rowOff>
    </xdr:from>
    <xdr:to>
      <xdr:col>33</xdr:col>
      <xdr:colOff>19050</xdr:colOff>
      <xdr:row>55</xdr:row>
      <xdr:rowOff>161925</xdr:rowOff>
    </xdr:to>
    <xdr:cxnSp macro="">
      <xdr:nvCxnSpPr>
        <xdr:cNvPr id="15" name="直線コネクタ 14"/>
        <xdr:cNvCxnSpPr/>
      </xdr:nvCxnSpPr>
      <xdr:spPr>
        <a:xfrm>
          <a:off x="2838450" y="11315700"/>
          <a:ext cx="2933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56</xdr:row>
      <xdr:rowOff>180975</xdr:rowOff>
    </xdr:from>
    <xdr:to>
      <xdr:col>20</xdr:col>
      <xdr:colOff>9525</xdr:colOff>
      <xdr:row>56</xdr:row>
      <xdr:rowOff>180975</xdr:rowOff>
    </xdr:to>
    <xdr:cxnSp macro="">
      <xdr:nvCxnSpPr>
        <xdr:cNvPr id="16" name="直線コネクタ 15"/>
        <xdr:cNvCxnSpPr/>
      </xdr:nvCxnSpPr>
      <xdr:spPr>
        <a:xfrm>
          <a:off x="3371850" y="1164907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56</xdr:row>
      <xdr:rowOff>171450</xdr:rowOff>
    </xdr:from>
    <xdr:to>
      <xdr:col>26</xdr:col>
      <xdr:colOff>9525</xdr:colOff>
      <xdr:row>56</xdr:row>
      <xdr:rowOff>171450</xdr:rowOff>
    </xdr:to>
    <xdr:cxnSp macro="">
      <xdr:nvCxnSpPr>
        <xdr:cNvPr id="17" name="直線コネクタ 16"/>
        <xdr:cNvCxnSpPr/>
      </xdr:nvCxnSpPr>
      <xdr:spPr>
        <a:xfrm>
          <a:off x="4400550" y="116395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56</xdr:row>
      <xdr:rowOff>190500</xdr:rowOff>
    </xdr:from>
    <xdr:to>
      <xdr:col>32</xdr:col>
      <xdr:colOff>9525</xdr:colOff>
      <xdr:row>56</xdr:row>
      <xdr:rowOff>190500</xdr:rowOff>
    </xdr:to>
    <xdr:cxnSp macro="">
      <xdr:nvCxnSpPr>
        <xdr:cNvPr id="18" name="直線コネクタ 17"/>
        <xdr:cNvCxnSpPr/>
      </xdr:nvCxnSpPr>
      <xdr:spPr>
        <a:xfrm>
          <a:off x="5429250" y="116586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27</xdr:col>
      <xdr:colOff>9525</xdr:colOff>
      <xdr:row>57</xdr:row>
      <xdr:rowOff>180975</xdr:rowOff>
    </xdr:from>
    <xdr:to>
      <xdr:col>34</xdr:col>
      <xdr:colOff>19050</xdr:colOff>
      <xdr:row>57</xdr:row>
      <xdr:rowOff>180975</xdr:rowOff>
    </xdr:to>
    <xdr:cxnSp macro="">
      <xdr:nvCxnSpPr>
        <xdr:cNvPr id="19" name="直線コネクタ 18"/>
        <xdr:cNvCxnSpPr/>
      </xdr:nvCxnSpPr>
      <xdr:spPr>
        <a:xfrm>
          <a:off x="4733925" y="11963400"/>
          <a:ext cx="120967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9525</xdr:colOff>
      <xdr:row>58</xdr:row>
      <xdr:rowOff>171450</xdr:rowOff>
    </xdr:from>
    <xdr:to>
      <xdr:col>34</xdr:col>
      <xdr:colOff>95250</xdr:colOff>
      <xdr:row>58</xdr:row>
      <xdr:rowOff>171450</xdr:rowOff>
    </xdr:to>
    <xdr:cxnSp macro="">
      <xdr:nvCxnSpPr>
        <xdr:cNvPr id="20" name="直線コネクタ 19"/>
        <xdr:cNvCxnSpPr/>
      </xdr:nvCxnSpPr>
      <xdr:spPr>
        <a:xfrm>
          <a:off x="5591175" y="12268200"/>
          <a:ext cx="4286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34</xdr:col>
      <xdr:colOff>76200</xdr:colOff>
      <xdr:row>59</xdr:row>
      <xdr:rowOff>171450</xdr:rowOff>
    </xdr:from>
    <xdr:to>
      <xdr:col>35</xdr:col>
      <xdr:colOff>66675</xdr:colOff>
      <xdr:row>59</xdr:row>
      <xdr:rowOff>171450</xdr:rowOff>
    </xdr:to>
    <xdr:cxnSp macro="">
      <xdr:nvCxnSpPr>
        <xdr:cNvPr id="21" name="直線コネクタ 20"/>
        <xdr:cNvCxnSpPr/>
      </xdr:nvCxnSpPr>
      <xdr:spPr>
        <a:xfrm>
          <a:off x="6000750" y="125825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36</xdr:col>
      <xdr:colOff>9525</xdr:colOff>
      <xdr:row>60</xdr:row>
      <xdr:rowOff>161925</xdr:rowOff>
    </xdr:from>
    <xdr:to>
      <xdr:col>37</xdr:col>
      <xdr:colOff>0</xdr:colOff>
      <xdr:row>60</xdr:row>
      <xdr:rowOff>161925</xdr:rowOff>
    </xdr:to>
    <xdr:cxnSp macro="">
      <xdr:nvCxnSpPr>
        <xdr:cNvPr id="22" name="直線コネクタ 21"/>
        <xdr:cNvCxnSpPr/>
      </xdr:nvCxnSpPr>
      <xdr:spPr>
        <a:xfrm>
          <a:off x="6276975" y="128873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13</xdr:col>
      <xdr:colOff>161925</xdr:colOff>
      <xdr:row>56</xdr:row>
      <xdr:rowOff>171450</xdr:rowOff>
    </xdr:from>
    <xdr:to>
      <xdr:col>14</xdr:col>
      <xdr:colOff>152400</xdr:colOff>
      <xdr:row>56</xdr:row>
      <xdr:rowOff>171450</xdr:rowOff>
    </xdr:to>
    <xdr:cxnSp macro="">
      <xdr:nvCxnSpPr>
        <xdr:cNvPr id="23" name="直線コネクタ 22"/>
        <xdr:cNvCxnSpPr/>
      </xdr:nvCxnSpPr>
      <xdr:spPr>
        <a:xfrm>
          <a:off x="2486025" y="11639550"/>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37</xdr:col>
      <xdr:colOff>9525</xdr:colOff>
      <xdr:row>24</xdr:row>
      <xdr:rowOff>171450</xdr:rowOff>
    </xdr:from>
    <xdr:to>
      <xdr:col>38</xdr:col>
      <xdr:colOff>0</xdr:colOff>
      <xdr:row>24</xdr:row>
      <xdr:rowOff>171450</xdr:rowOff>
    </xdr:to>
    <xdr:cxnSp macro="">
      <xdr:nvCxnSpPr>
        <xdr:cNvPr id="30" name="直線コネクタ 29"/>
        <xdr:cNvCxnSpPr/>
      </xdr:nvCxnSpPr>
      <xdr:spPr>
        <a:xfrm>
          <a:off x="7134225" y="490537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42</xdr:col>
      <xdr:colOff>161925</xdr:colOff>
      <xdr:row>24</xdr:row>
      <xdr:rowOff>161925</xdr:rowOff>
    </xdr:from>
    <xdr:to>
      <xdr:col>43</xdr:col>
      <xdr:colOff>152400</xdr:colOff>
      <xdr:row>24</xdr:row>
      <xdr:rowOff>161925</xdr:rowOff>
    </xdr:to>
    <xdr:cxnSp macro="">
      <xdr:nvCxnSpPr>
        <xdr:cNvPr id="31" name="直線コネクタ 30"/>
        <xdr:cNvCxnSpPr/>
      </xdr:nvCxnSpPr>
      <xdr:spPr>
        <a:xfrm>
          <a:off x="8143875" y="4895850"/>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46</xdr:col>
      <xdr:colOff>9525</xdr:colOff>
      <xdr:row>24</xdr:row>
      <xdr:rowOff>171450</xdr:rowOff>
    </xdr:from>
    <xdr:to>
      <xdr:col>47</xdr:col>
      <xdr:colOff>0</xdr:colOff>
      <xdr:row>24</xdr:row>
      <xdr:rowOff>171450</xdr:rowOff>
    </xdr:to>
    <xdr:cxnSp macro="">
      <xdr:nvCxnSpPr>
        <xdr:cNvPr id="32" name="直線コネクタ 31"/>
        <xdr:cNvCxnSpPr/>
      </xdr:nvCxnSpPr>
      <xdr:spPr>
        <a:xfrm>
          <a:off x="8677275" y="490537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33</xdr:col>
      <xdr:colOff>105833</xdr:colOff>
      <xdr:row>25</xdr:row>
      <xdr:rowOff>179917</xdr:rowOff>
    </xdr:from>
    <xdr:to>
      <xdr:col>48</xdr:col>
      <xdr:colOff>158750</xdr:colOff>
      <xdr:row>25</xdr:row>
      <xdr:rowOff>179917</xdr:rowOff>
    </xdr:to>
    <xdr:cxnSp macro="">
      <xdr:nvCxnSpPr>
        <xdr:cNvPr id="35" name="直線コネクタ 34"/>
        <xdr:cNvCxnSpPr/>
      </xdr:nvCxnSpPr>
      <xdr:spPr>
        <a:xfrm>
          <a:off x="6297083" y="5238750"/>
          <a:ext cx="2592917"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92604</xdr:colOff>
      <xdr:row>26</xdr:row>
      <xdr:rowOff>137583</xdr:rowOff>
    </xdr:from>
    <xdr:to>
      <xdr:col>33</xdr:col>
      <xdr:colOff>83080</xdr:colOff>
      <xdr:row>26</xdr:row>
      <xdr:rowOff>137583</xdr:rowOff>
    </xdr:to>
    <xdr:cxnSp macro="">
      <xdr:nvCxnSpPr>
        <xdr:cNvPr id="28" name="直線コネクタ 27"/>
        <xdr:cNvCxnSpPr/>
      </xdr:nvCxnSpPr>
      <xdr:spPr>
        <a:xfrm>
          <a:off x="6204479" y="5511271"/>
          <a:ext cx="165101" cy="0"/>
        </a:xfrm>
        <a:prstGeom prst="line">
          <a:avLst/>
        </a:prstGeom>
        <a:noFill/>
        <a:ln w="25400" cap="flat" cmpd="sng" algn="ctr">
          <a:solidFill>
            <a:sysClr val="windowText" lastClr="000000"/>
          </a:solidFill>
          <a:prstDash val="solid"/>
        </a:ln>
        <a:effectLst/>
      </xdr:spPr>
    </xdr:cxnSp>
    <xdr:clientData fLock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xdr:colOff>
          <xdr:row>18</xdr:row>
          <xdr:rowOff>44450</xdr:rowOff>
        </xdr:from>
        <xdr:to>
          <xdr:col>4</xdr:col>
          <xdr:colOff>266700</xdr:colOff>
          <xdr:row>19</xdr:row>
          <xdr:rowOff>38100</xdr:rowOff>
        </xdr:to>
        <xdr:sp macro="" textlink="">
          <xdr:nvSpPr>
            <xdr:cNvPr id="571393" name="Option Button 1" hidden="1">
              <a:extLst>
                <a:ext uri="{63B3BB69-23CF-44E3-9099-C40C66FF867C}">
                  <a14:compatExt spid="_x0000_s57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18</xdr:row>
          <xdr:rowOff>50800</xdr:rowOff>
        </xdr:from>
        <xdr:to>
          <xdr:col>7</xdr:col>
          <xdr:colOff>139700</xdr:colOff>
          <xdr:row>19</xdr:row>
          <xdr:rowOff>44450</xdr:rowOff>
        </xdr:to>
        <xdr:sp macro="" textlink="">
          <xdr:nvSpPr>
            <xdr:cNvPr id="571394" name="Option Button 2" hidden="1">
              <a:extLst>
                <a:ext uri="{63B3BB69-23CF-44E3-9099-C40C66FF867C}">
                  <a14:compatExt spid="_x0000_s57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18</xdr:row>
          <xdr:rowOff>50800</xdr:rowOff>
        </xdr:from>
        <xdr:to>
          <xdr:col>10</xdr:col>
          <xdr:colOff>31750</xdr:colOff>
          <xdr:row>19</xdr:row>
          <xdr:rowOff>44450</xdr:rowOff>
        </xdr:to>
        <xdr:sp macro="" textlink="">
          <xdr:nvSpPr>
            <xdr:cNvPr id="571395" name="Option Button 3" hidden="1">
              <a:extLst>
                <a:ext uri="{63B3BB69-23CF-44E3-9099-C40C66FF867C}">
                  <a14:compatExt spid="_x0000_s57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18</xdr:row>
          <xdr:rowOff>69850</xdr:rowOff>
        </xdr:from>
        <xdr:to>
          <xdr:col>12</xdr:col>
          <xdr:colOff>304800</xdr:colOff>
          <xdr:row>19</xdr:row>
          <xdr:rowOff>63500</xdr:rowOff>
        </xdr:to>
        <xdr:sp macro="" textlink="">
          <xdr:nvSpPr>
            <xdr:cNvPr id="571396" name="Option Button 4" hidden="1">
              <a:extLst>
                <a:ext uri="{63B3BB69-23CF-44E3-9099-C40C66FF867C}">
                  <a14:compatExt spid="_x0000_s57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30</xdr:row>
      <xdr:rowOff>119063</xdr:rowOff>
    </xdr:from>
    <xdr:to>
      <xdr:col>1</xdr:col>
      <xdr:colOff>171450</xdr:colOff>
      <xdr:row>33</xdr:row>
      <xdr:rowOff>90488</xdr:rowOff>
    </xdr:to>
    <xdr:sp macro="" textlink="">
      <xdr:nvSpPr>
        <xdr:cNvPr id="6" name="左大かっこ 5"/>
        <xdr:cNvSpPr/>
      </xdr:nvSpPr>
      <xdr:spPr>
        <a:xfrm>
          <a:off x="723900" y="7872413"/>
          <a:ext cx="76200" cy="7334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30</xdr:row>
      <xdr:rowOff>119063</xdr:rowOff>
    </xdr:from>
    <xdr:to>
      <xdr:col>3</xdr:col>
      <xdr:colOff>285750</xdr:colOff>
      <xdr:row>33</xdr:row>
      <xdr:rowOff>90488</xdr:rowOff>
    </xdr:to>
    <xdr:sp macro="" textlink="">
      <xdr:nvSpPr>
        <xdr:cNvPr id="7" name="左大かっこ 6"/>
        <xdr:cNvSpPr/>
      </xdr:nvSpPr>
      <xdr:spPr>
        <a:xfrm rot="10800000">
          <a:off x="1568450" y="7872413"/>
          <a:ext cx="76200" cy="733425"/>
        </a:xfrm>
        <a:prstGeom prst="leftBracket">
          <a:avLst/>
        </a:prstGeom>
        <a:noFill/>
        <a:ln w="12700"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18</xdr:row>
          <xdr:rowOff>215900</xdr:rowOff>
        </xdr:from>
        <xdr:to>
          <xdr:col>4</xdr:col>
          <xdr:colOff>254000</xdr:colOff>
          <xdr:row>19</xdr:row>
          <xdr:rowOff>215900</xdr:rowOff>
        </xdr:to>
        <xdr:sp macro="" textlink="">
          <xdr:nvSpPr>
            <xdr:cNvPr id="571397" name="Option Button 5" hidden="1">
              <a:extLst>
                <a:ext uri="{63B3BB69-23CF-44E3-9099-C40C66FF867C}">
                  <a14:compatExt spid="_x0000_s57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18</xdr:row>
          <xdr:rowOff>215900</xdr:rowOff>
        </xdr:from>
        <xdr:to>
          <xdr:col>8</xdr:col>
          <xdr:colOff>311150</xdr:colOff>
          <xdr:row>19</xdr:row>
          <xdr:rowOff>215900</xdr:rowOff>
        </xdr:to>
        <xdr:sp macro="" textlink="">
          <xdr:nvSpPr>
            <xdr:cNvPr id="571398" name="Option Button 6" hidden="1">
              <a:extLst>
                <a:ext uri="{63B3BB69-23CF-44E3-9099-C40C66FF867C}">
                  <a14:compatExt spid="_x0000_s57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43393" name="Check Box 1" hidden="1">
              <a:extLst>
                <a:ext uri="{63B3BB69-23CF-44E3-9099-C40C66FF867C}">
                  <a14:compatExt spid="_x0000_s443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43394" name="Check Box 2" hidden="1">
              <a:extLst>
                <a:ext uri="{63B3BB69-23CF-44E3-9099-C40C66FF867C}">
                  <a14:compatExt spid="_x0000_s443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43395" name="Check Box 3" hidden="1">
              <a:extLst>
                <a:ext uri="{63B3BB69-23CF-44E3-9099-C40C66FF867C}">
                  <a14:compatExt spid="_x0000_s443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43396" name="Check Box 4" hidden="1">
              <a:extLst>
                <a:ext uri="{63B3BB69-23CF-44E3-9099-C40C66FF867C}">
                  <a14:compatExt spid="_x0000_s443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43397" name="Check Box 5" hidden="1">
              <a:extLst>
                <a:ext uri="{63B3BB69-23CF-44E3-9099-C40C66FF867C}">
                  <a14:compatExt spid="_x0000_s443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43398" name="Check Box 6" hidden="1">
              <a:extLst>
                <a:ext uri="{63B3BB69-23CF-44E3-9099-C40C66FF867C}">
                  <a14:compatExt spid="_x0000_s443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43399" name="Check Box 7" hidden="1">
              <a:extLst>
                <a:ext uri="{63B3BB69-23CF-44E3-9099-C40C66FF867C}">
                  <a14:compatExt spid="_x0000_s443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xdr:row>
          <xdr:rowOff>184150</xdr:rowOff>
        </xdr:from>
        <xdr:to>
          <xdr:col>16</xdr:col>
          <xdr:colOff>82550</xdr:colOff>
          <xdr:row>6</xdr:row>
          <xdr:rowOff>190500</xdr:rowOff>
        </xdr:to>
        <xdr:sp macro="" textlink="">
          <xdr:nvSpPr>
            <xdr:cNvPr id="443400" name="Option Button 8" hidden="1">
              <a:extLst>
                <a:ext uri="{63B3BB69-23CF-44E3-9099-C40C66FF867C}">
                  <a14:compatExt spid="_x0000_s44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xdr:colOff>
          <xdr:row>3</xdr:row>
          <xdr:rowOff>311150</xdr:rowOff>
        </xdr:from>
        <xdr:to>
          <xdr:col>16</xdr:col>
          <xdr:colOff>76200</xdr:colOff>
          <xdr:row>5</xdr:row>
          <xdr:rowOff>25400</xdr:rowOff>
        </xdr:to>
        <xdr:sp macro="" textlink="">
          <xdr:nvSpPr>
            <xdr:cNvPr id="443401" name="Option Button 9" hidden="1">
              <a:extLst>
                <a:ext uri="{63B3BB69-23CF-44E3-9099-C40C66FF867C}">
                  <a14:compatExt spid="_x0000_s44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xdr:colOff>
          <xdr:row>4</xdr:row>
          <xdr:rowOff>184150</xdr:rowOff>
        </xdr:from>
        <xdr:to>
          <xdr:col>16</xdr:col>
          <xdr:colOff>76200</xdr:colOff>
          <xdr:row>6</xdr:row>
          <xdr:rowOff>6350</xdr:rowOff>
        </xdr:to>
        <xdr:sp macro="" textlink="">
          <xdr:nvSpPr>
            <xdr:cNvPr id="443402" name="Option Button 10" hidden="1">
              <a:extLst>
                <a:ext uri="{63B3BB69-23CF-44E3-9099-C40C66FF867C}">
                  <a14:compatExt spid="_x0000_s44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1104900</xdr:colOff>
      <xdr:row>7</xdr:row>
      <xdr:rowOff>123825</xdr:rowOff>
    </xdr:from>
    <xdr:to>
      <xdr:col>24</xdr:col>
      <xdr:colOff>523875</xdr:colOff>
      <xdr:row>8</xdr:row>
      <xdr:rowOff>485775</xdr:rowOff>
    </xdr:to>
    <xdr:sp macro="" textlink="">
      <xdr:nvSpPr>
        <xdr:cNvPr id="12" name="二方向矢印 11"/>
        <xdr:cNvSpPr/>
      </xdr:nvSpPr>
      <xdr:spPr>
        <a:xfrm>
          <a:off x="8972550" y="4591050"/>
          <a:ext cx="638175" cy="552450"/>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592030</xdr:colOff>
      <xdr:row>36</xdr:row>
      <xdr:rowOff>79131</xdr:rowOff>
    </xdr:from>
    <xdr:to>
      <xdr:col>17</xdr:col>
      <xdr:colOff>131444</xdr:colOff>
      <xdr:row>36</xdr:row>
      <xdr:rowOff>408843</xdr:rowOff>
    </xdr:to>
    <xdr:grpSp>
      <xdr:nvGrpSpPr>
        <xdr:cNvPr id="13" name="グループ化 12"/>
        <xdr:cNvGrpSpPr/>
      </xdr:nvGrpSpPr>
      <xdr:grpSpPr>
        <a:xfrm>
          <a:off x="1290530" y="10550281"/>
          <a:ext cx="4333664" cy="329712"/>
          <a:chOff x="1604596" y="11470298"/>
          <a:chExt cx="4873367" cy="329712"/>
        </a:xfrm>
      </xdr:grpSpPr>
      <xdr:sp macro="" textlink="">
        <xdr:nvSpPr>
          <xdr:cNvPr id="14" name="左大かっこ 13"/>
          <xdr:cNvSpPr/>
        </xdr:nvSpPr>
        <xdr:spPr>
          <a:xfrm flipH="1">
            <a:off x="6432243"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5" name="左大かっこ 14"/>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592015</xdr:colOff>
      <xdr:row>38</xdr:row>
      <xdr:rowOff>97448</xdr:rowOff>
    </xdr:from>
    <xdr:to>
      <xdr:col>17</xdr:col>
      <xdr:colOff>131444</xdr:colOff>
      <xdr:row>38</xdr:row>
      <xdr:rowOff>427160</xdr:rowOff>
    </xdr:to>
    <xdr:grpSp>
      <xdr:nvGrpSpPr>
        <xdr:cNvPr id="16" name="グループ化 15"/>
        <xdr:cNvGrpSpPr/>
      </xdr:nvGrpSpPr>
      <xdr:grpSpPr>
        <a:xfrm>
          <a:off x="1290515" y="11324248"/>
          <a:ext cx="4333679" cy="329712"/>
          <a:chOff x="1604596" y="11470298"/>
          <a:chExt cx="4873429" cy="329712"/>
        </a:xfrm>
      </xdr:grpSpPr>
      <xdr:sp macro="" textlink="">
        <xdr:nvSpPr>
          <xdr:cNvPr id="17" name="左大かっこ 16"/>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8" name="左大かっこ 17"/>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38100</xdr:colOff>
      <xdr:row>4</xdr:row>
      <xdr:rowOff>57150</xdr:rowOff>
    </xdr:from>
    <xdr:to>
      <xdr:col>21</xdr:col>
      <xdr:colOff>104775</xdr:colOff>
      <xdr:row>5</xdr:row>
      <xdr:rowOff>85725</xdr:rowOff>
    </xdr:to>
    <xdr:sp macro="" textlink="">
      <xdr:nvSpPr>
        <xdr:cNvPr id="2" name="右中かっこ 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43416" name="Option Button 24" hidden="1">
              <a:extLst>
                <a:ext uri="{63B3BB69-23CF-44E3-9099-C40C66FF867C}">
                  <a14:compatExt spid="_x0000_s44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36</xdr:row>
          <xdr:rowOff>120650</xdr:rowOff>
        </xdr:from>
        <xdr:to>
          <xdr:col>2</xdr:col>
          <xdr:colOff>107950</xdr:colOff>
          <xdr:row>36</xdr:row>
          <xdr:rowOff>387350</xdr:rowOff>
        </xdr:to>
        <xdr:sp macro="" textlink="">
          <xdr:nvSpPr>
            <xdr:cNvPr id="412673" name="Check Box 1" hidden="1">
              <a:extLst>
                <a:ext uri="{63B3BB69-23CF-44E3-9099-C40C66FF867C}">
                  <a14:compatExt spid="_x0000_s4126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36</xdr:row>
          <xdr:rowOff>114300</xdr:rowOff>
        </xdr:from>
        <xdr:to>
          <xdr:col>19</xdr:col>
          <xdr:colOff>0</xdr:colOff>
          <xdr:row>36</xdr:row>
          <xdr:rowOff>406400</xdr:rowOff>
        </xdr:to>
        <xdr:sp macro="" textlink="">
          <xdr:nvSpPr>
            <xdr:cNvPr id="412674" name="Check Box 2" hidden="1">
              <a:extLst>
                <a:ext uri="{63B3BB69-23CF-44E3-9099-C40C66FF867C}">
                  <a14:compatExt spid="_x0000_s4126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36</xdr:row>
          <xdr:rowOff>120650</xdr:rowOff>
        </xdr:from>
        <xdr:to>
          <xdr:col>3</xdr:col>
          <xdr:colOff>368300</xdr:colOff>
          <xdr:row>36</xdr:row>
          <xdr:rowOff>387350</xdr:rowOff>
        </xdr:to>
        <xdr:sp macro="" textlink="">
          <xdr:nvSpPr>
            <xdr:cNvPr id="412675" name="Check Box 3" hidden="1">
              <a:extLst>
                <a:ext uri="{63B3BB69-23CF-44E3-9099-C40C66FF867C}">
                  <a14:compatExt spid="_x0000_s4126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36</xdr:row>
          <xdr:rowOff>120650</xdr:rowOff>
        </xdr:from>
        <xdr:to>
          <xdr:col>8</xdr:col>
          <xdr:colOff>6350</xdr:colOff>
          <xdr:row>36</xdr:row>
          <xdr:rowOff>387350</xdr:rowOff>
        </xdr:to>
        <xdr:sp macro="" textlink="">
          <xdr:nvSpPr>
            <xdr:cNvPr id="412676" name="Check Box 4" hidden="1">
              <a:extLst>
                <a:ext uri="{63B3BB69-23CF-44E3-9099-C40C66FF867C}">
                  <a14:compatExt spid="_x0000_s4126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xdr:colOff>
          <xdr:row>36</xdr:row>
          <xdr:rowOff>120650</xdr:rowOff>
        </xdr:from>
        <xdr:to>
          <xdr:col>13</xdr:col>
          <xdr:colOff>31750</xdr:colOff>
          <xdr:row>36</xdr:row>
          <xdr:rowOff>387350</xdr:rowOff>
        </xdr:to>
        <xdr:sp macro="" textlink="">
          <xdr:nvSpPr>
            <xdr:cNvPr id="412677" name="Check Box 5" hidden="1">
              <a:extLst>
                <a:ext uri="{63B3BB69-23CF-44E3-9099-C40C66FF867C}">
                  <a14:compatExt spid="_x0000_s4126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38</xdr:row>
          <xdr:rowOff>120650</xdr:rowOff>
        </xdr:from>
        <xdr:to>
          <xdr:col>2</xdr:col>
          <xdr:colOff>101600</xdr:colOff>
          <xdr:row>38</xdr:row>
          <xdr:rowOff>387350</xdr:rowOff>
        </xdr:to>
        <xdr:sp macro="" textlink="">
          <xdr:nvSpPr>
            <xdr:cNvPr id="412678" name="Check Box 6" hidden="1">
              <a:extLst>
                <a:ext uri="{63B3BB69-23CF-44E3-9099-C40C66FF867C}">
                  <a14:compatExt spid="_x0000_s4126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38</xdr:row>
          <xdr:rowOff>120650</xdr:rowOff>
        </xdr:from>
        <xdr:to>
          <xdr:col>18</xdr:col>
          <xdr:colOff>381000</xdr:colOff>
          <xdr:row>38</xdr:row>
          <xdr:rowOff>412750</xdr:rowOff>
        </xdr:to>
        <xdr:sp macro="" textlink="">
          <xdr:nvSpPr>
            <xdr:cNvPr id="412679" name="Check Box 7" hidden="1">
              <a:extLst>
                <a:ext uri="{63B3BB69-23CF-44E3-9099-C40C66FF867C}">
                  <a14:compatExt spid="_x0000_s4126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5</xdr:row>
          <xdr:rowOff>177800</xdr:rowOff>
        </xdr:from>
        <xdr:to>
          <xdr:col>16</xdr:col>
          <xdr:colOff>76200</xdr:colOff>
          <xdr:row>6</xdr:row>
          <xdr:rowOff>184150</xdr:rowOff>
        </xdr:to>
        <xdr:sp macro="" textlink="">
          <xdr:nvSpPr>
            <xdr:cNvPr id="412680" name="Option Button 8" hidden="1">
              <a:extLst>
                <a:ext uri="{63B3BB69-23CF-44E3-9099-C40C66FF867C}">
                  <a14:compatExt spid="_x0000_s41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3</xdr:row>
          <xdr:rowOff>292100</xdr:rowOff>
        </xdr:from>
        <xdr:to>
          <xdr:col>16</xdr:col>
          <xdr:colOff>6350</xdr:colOff>
          <xdr:row>5</xdr:row>
          <xdr:rowOff>38100</xdr:rowOff>
        </xdr:to>
        <xdr:sp macro="" textlink="">
          <xdr:nvSpPr>
            <xdr:cNvPr id="412681" name="Option Button 9" hidden="1">
              <a:extLst>
                <a:ext uri="{63B3BB69-23CF-44E3-9099-C40C66FF867C}">
                  <a14:compatExt spid="_x0000_s41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xdr:row>
          <xdr:rowOff>177800</xdr:rowOff>
        </xdr:from>
        <xdr:to>
          <xdr:col>16</xdr:col>
          <xdr:colOff>63500</xdr:colOff>
          <xdr:row>6</xdr:row>
          <xdr:rowOff>0</xdr:rowOff>
        </xdr:to>
        <xdr:sp macro="" textlink="">
          <xdr:nvSpPr>
            <xdr:cNvPr id="412682" name="Option Button 10" hidden="1">
              <a:extLst>
                <a:ext uri="{63B3BB69-23CF-44E3-9099-C40C66FF867C}">
                  <a14:compatExt spid="_x0000_s41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630115</xdr:colOff>
      <xdr:row>36</xdr:row>
      <xdr:rowOff>69606</xdr:rowOff>
    </xdr:from>
    <xdr:to>
      <xdr:col>17</xdr:col>
      <xdr:colOff>169544</xdr:colOff>
      <xdr:row>36</xdr:row>
      <xdr:rowOff>399318</xdr:rowOff>
    </xdr:to>
    <xdr:grpSp>
      <xdr:nvGrpSpPr>
        <xdr:cNvPr id="2" name="グループ化 1"/>
        <xdr:cNvGrpSpPr/>
      </xdr:nvGrpSpPr>
      <xdr:grpSpPr>
        <a:xfrm>
          <a:off x="1290515" y="12217156"/>
          <a:ext cx="4371779" cy="329712"/>
          <a:chOff x="1604596" y="11470298"/>
          <a:chExt cx="4873429" cy="329712"/>
        </a:xfrm>
      </xdr:grpSpPr>
      <xdr:sp macro="" textlink="">
        <xdr:nvSpPr>
          <xdr:cNvPr id="8" name="左大かっこ 7"/>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7" name="左大かっこ 16"/>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xdr:col>
      <xdr:colOff>630115</xdr:colOff>
      <xdr:row>38</xdr:row>
      <xdr:rowOff>87923</xdr:rowOff>
    </xdr:from>
    <xdr:to>
      <xdr:col>17</xdr:col>
      <xdr:colOff>169544</xdr:colOff>
      <xdr:row>38</xdr:row>
      <xdr:rowOff>417635</xdr:rowOff>
    </xdr:to>
    <xdr:grpSp>
      <xdr:nvGrpSpPr>
        <xdr:cNvPr id="19" name="グループ化 18"/>
        <xdr:cNvGrpSpPr/>
      </xdr:nvGrpSpPr>
      <xdr:grpSpPr>
        <a:xfrm>
          <a:off x="1290515" y="12991123"/>
          <a:ext cx="4371779" cy="329712"/>
          <a:chOff x="1604596" y="11470298"/>
          <a:chExt cx="4873429" cy="329712"/>
        </a:xfrm>
      </xdr:grpSpPr>
      <xdr:sp macro="" textlink="">
        <xdr:nvSpPr>
          <xdr:cNvPr id="20" name="左大かっこ 19"/>
          <xdr:cNvSpPr/>
        </xdr:nvSpPr>
        <xdr:spPr>
          <a:xfrm flipH="1">
            <a:off x="6432305"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1" name="左大かっこ 20"/>
          <xdr:cNvSpPr/>
        </xdr:nvSpPr>
        <xdr:spPr>
          <a:xfrm rot="10800000" flipH="1">
            <a:off x="1604596" y="11470298"/>
            <a:ext cx="45720" cy="32971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1143000</xdr:colOff>
      <xdr:row>6</xdr:row>
      <xdr:rowOff>161925</xdr:rowOff>
    </xdr:from>
    <xdr:to>
      <xdr:col>24</xdr:col>
      <xdr:colOff>457200</xdr:colOff>
      <xdr:row>8</xdr:row>
      <xdr:rowOff>495300</xdr:rowOff>
    </xdr:to>
    <xdr:sp macro="" textlink="">
      <xdr:nvSpPr>
        <xdr:cNvPr id="5" name="二方向矢印 4"/>
        <xdr:cNvSpPr/>
      </xdr:nvSpPr>
      <xdr:spPr>
        <a:xfrm>
          <a:off x="9010650" y="4438650"/>
          <a:ext cx="533400" cy="523875"/>
        </a:xfrm>
        <a:prstGeom prst="leftUpArrow">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4</xdr:row>
      <xdr:rowOff>57150</xdr:rowOff>
    </xdr:from>
    <xdr:to>
      <xdr:col>21</xdr:col>
      <xdr:colOff>104775</xdr:colOff>
      <xdr:row>5</xdr:row>
      <xdr:rowOff>85725</xdr:rowOff>
    </xdr:to>
    <xdr:sp macro="" textlink="">
      <xdr:nvSpPr>
        <xdr:cNvPr id="22" name="右中かっこ 21"/>
        <xdr:cNvSpPr/>
      </xdr:nvSpPr>
      <xdr:spPr>
        <a:xfrm>
          <a:off x="7905750" y="2019300"/>
          <a:ext cx="66675" cy="219075"/>
        </a:xfrm>
        <a:prstGeom prst="rightBrac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6</xdr:row>
          <xdr:rowOff>158750</xdr:rowOff>
        </xdr:from>
        <xdr:to>
          <xdr:col>16</xdr:col>
          <xdr:colOff>82550</xdr:colOff>
          <xdr:row>7</xdr:row>
          <xdr:rowOff>177800</xdr:rowOff>
        </xdr:to>
        <xdr:sp macro="" textlink="">
          <xdr:nvSpPr>
            <xdr:cNvPr id="412705" name="Option Button 33" hidden="1">
              <a:extLst>
                <a:ext uri="{63B3BB69-23CF-44E3-9099-C40C66FF867C}">
                  <a14:compatExt spid="_x0000_s41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101600</xdr:rowOff>
        </xdr:from>
        <xdr:to>
          <xdr:col>2</xdr:col>
          <xdr:colOff>292100</xdr:colOff>
          <xdr:row>5</xdr:row>
          <xdr:rowOff>254000</xdr:rowOff>
        </xdr:to>
        <xdr:sp macro="" textlink="">
          <xdr:nvSpPr>
            <xdr:cNvPr id="563201" name="Check Box 1" hidden="1">
              <a:extLst>
                <a:ext uri="{63B3BB69-23CF-44E3-9099-C40C66FF867C}">
                  <a14:compatExt spid="_x0000_s56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82550</xdr:rowOff>
        </xdr:from>
        <xdr:to>
          <xdr:col>2</xdr:col>
          <xdr:colOff>292100</xdr:colOff>
          <xdr:row>6</xdr:row>
          <xdr:rowOff>234950</xdr:rowOff>
        </xdr:to>
        <xdr:sp macro="" textlink="">
          <xdr:nvSpPr>
            <xdr:cNvPr id="563202" name="Check Box 2" hidden="1">
              <a:extLst>
                <a:ext uri="{63B3BB69-23CF-44E3-9099-C40C66FF867C}">
                  <a14:compatExt spid="_x0000_s56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82550</xdr:rowOff>
        </xdr:from>
        <xdr:to>
          <xdr:col>2</xdr:col>
          <xdr:colOff>292100</xdr:colOff>
          <xdr:row>7</xdr:row>
          <xdr:rowOff>234950</xdr:rowOff>
        </xdr:to>
        <xdr:sp macro="" textlink="">
          <xdr:nvSpPr>
            <xdr:cNvPr id="563203" name="Check Box 3" hidden="1">
              <a:extLst>
                <a:ext uri="{63B3BB69-23CF-44E3-9099-C40C66FF867C}">
                  <a14:compatExt spid="_x0000_s56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9</xdr:row>
          <xdr:rowOff>120650</xdr:rowOff>
        </xdr:from>
        <xdr:to>
          <xdr:col>2</xdr:col>
          <xdr:colOff>298450</xdr:colOff>
          <xdr:row>9</xdr:row>
          <xdr:rowOff>273050</xdr:rowOff>
        </xdr:to>
        <xdr:sp macro="" textlink="">
          <xdr:nvSpPr>
            <xdr:cNvPr id="563204" name="Check Box 4" hidden="1">
              <a:extLst>
                <a:ext uri="{63B3BB69-23CF-44E3-9099-C40C66FF867C}">
                  <a14:compatExt spid="_x0000_s56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10</xdr:row>
          <xdr:rowOff>120650</xdr:rowOff>
        </xdr:from>
        <xdr:to>
          <xdr:col>2</xdr:col>
          <xdr:colOff>298450</xdr:colOff>
          <xdr:row>10</xdr:row>
          <xdr:rowOff>273050</xdr:rowOff>
        </xdr:to>
        <xdr:sp macro="" textlink="">
          <xdr:nvSpPr>
            <xdr:cNvPr id="563205" name="Check Box 5" hidden="1">
              <a:extLst>
                <a:ext uri="{63B3BB69-23CF-44E3-9099-C40C66FF867C}">
                  <a14:compatExt spid="_x0000_s56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11</xdr:row>
          <xdr:rowOff>120650</xdr:rowOff>
        </xdr:from>
        <xdr:to>
          <xdr:col>2</xdr:col>
          <xdr:colOff>298450</xdr:colOff>
          <xdr:row>11</xdr:row>
          <xdr:rowOff>273050</xdr:rowOff>
        </xdr:to>
        <xdr:sp macro="" textlink="">
          <xdr:nvSpPr>
            <xdr:cNvPr id="563206" name="Check Box 6" hidden="1">
              <a:extLst>
                <a:ext uri="{63B3BB69-23CF-44E3-9099-C40C66FF867C}">
                  <a14:compatExt spid="_x0000_s56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12</xdr:row>
          <xdr:rowOff>120650</xdr:rowOff>
        </xdr:from>
        <xdr:to>
          <xdr:col>2</xdr:col>
          <xdr:colOff>298450</xdr:colOff>
          <xdr:row>12</xdr:row>
          <xdr:rowOff>273050</xdr:rowOff>
        </xdr:to>
        <xdr:sp macro="" textlink="">
          <xdr:nvSpPr>
            <xdr:cNvPr id="563207" name="Check Box 7" hidden="1">
              <a:extLst>
                <a:ext uri="{63B3BB69-23CF-44E3-9099-C40C66FF867C}">
                  <a14:compatExt spid="_x0000_s56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13</xdr:row>
          <xdr:rowOff>120650</xdr:rowOff>
        </xdr:from>
        <xdr:to>
          <xdr:col>2</xdr:col>
          <xdr:colOff>298450</xdr:colOff>
          <xdr:row>13</xdr:row>
          <xdr:rowOff>273050</xdr:rowOff>
        </xdr:to>
        <xdr:sp macro="" textlink="">
          <xdr:nvSpPr>
            <xdr:cNvPr id="563208" name="Check Box 8" hidden="1">
              <a:extLst>
                <a:ext uri="{63B3BB69-23CF-44E3-9099-C40C66FF867C}">
                  <a14:compatExt spid="_x0000_s56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14</xdr:row>
          <xdr:rowOff>120650</xdr:rowOff>
        </xdr:from>
        <xdr:to>
          <xdr:col>2</xdr:col>
          <xdr:colOff>298450</xdr:colOff>
          <xdr:row>14</xdr:row>
          <xdr:rowOff>273050</xdr:rowOff>
        </xdr:to>
        <xdr:sp macro="" textlink="">
          <xdr:nvSpPr>
            <xdr:cNvPr id="563209" name="Check Box 9" hidden="1">
              <a:extLst>
                <a:ext uri="{63B3BB69-23CF-44E3-9099-C40C66FF867C}">
                  <a14:compatExt spid="_x0000_s56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15</xdr:row>
          <xdr:rowOff>120650</xdr:rowOff>
        </xdr:from>
        <xdr:to>
          <xdr:col>2</xdr:col>
          <xdr:colOff>298450</xdr:colOff>
          <xdr:row>15</xdr:row>
          <xdr:rowOff>273050</xdr:rowOff>
        </xdr:to>
        <xdr:sp macro="" textlink="">
          <xdr:nvSpPr>
            <xdr:cNvPr id="563210" name="Check Box 10" hidden="1">
              <a:extLst>
                <a:ext uri="{63B3BB69-23CF-44E3-9099-C40C66FF867C}">
                  <a14:compatExt spid="_x0000_s56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16</xdr:row>
          <xdr:rowOff>120650</xdr:rowOff>
        </xdr:from>
        <xdr:to>
          <xdr:col>2</xdr:col>
          <xdr:colOff>298450</xdr:colOff>
          <xdr:row>16</xdr:row>
          <xdr:rowOff>273050</xdr:rowOff>
        </xdr:to>
        <xdr:sp macro="" textlink="">
          <xdr:nvSpPr>
            <xdr:cNvPr id="563211" name="Check Box 11" hidden="1">
              <a:extLst>
                <a:ext uri="{63B3BB69-23CF-44E3-9099-C40C66FF867C}">
                  <a14:compatExt spid="_x0000_s56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17</xdr:row>
          <xdr:rowOff>76200</xdr:rowOff>
        </xdr:from>
        <xdr:to>
          <xdr:col>2</xdr:col>
          <xdr:colOff>298450</xdr:colOff>
          <xdr:row>17</xdr:row>
          <xdr:rowOff>228600</xdr:rowOff>
        </xdr:to>
        <xdr:sp macro="" textlink="">
          <xdr:nvSpPr>
            <xdr:cNvPr id="563212" name="Check Box 12" hidden="1">
              <a:extLst>
                <a:ext uri="{63B3BB69-23CF-44E3-9099-C40C66FF867C}">
                  <a14:compatExt spid="_x0000_s56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18</xdr:row>
          <xdr:rowOff>120650</xdr:rowOff>
        </xdr:from>
        <xdr:to>
          <xdr:col>2</xdr:col>
          <xdr:colOff>298450</xdr:colOff>
          <xdr:row>18</xdr:row>
          <xdr:rowOff>273050</xdr:rowOff>
        </xdr:to>
        <xdr:sp macro="" textlink="">
          <xdr:nvSpPr>
            <xdr:cNvPr id="563213" name="Check Box 13" hidden="1">
              <a:extLst>
                <a:ext uri="{63B3BB69-23CF-44E3-9099-C40C66FF867C}">
                  <a14:compatExt spid="_x0000_s56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19</xdr:row>
          <xdr:rowOff>120650</xdr:rowOff>
        </xdr:from>
        <xdr:to>
          <xdr:col>2</xdr:col>
          <xdr:colOff>298450</xdr:colOff>
          <xdr:row>19</xdr:row>
          <xdr:rowOff>273050</xdr:rowOff>
        </xdr:to>
        <xdr:sp macro="" textlink="">
          <xdr:nvSpPr>
            <xdr:cNvPr id="563214" name="Check Box 14" hidden="1">
              <a:extLst>
                <a:ext uri="{63B3BB69-23CF-44E3-9099-C40C66FF867C}">
                  <a14:compatExt spid="_x0000_s56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20</xdr:row>
          <xdr:rowOff>120650</xdr:rowOff>
        </xdr:from>
        <xdr:to>
          <xdr:col>2</xdr:col>
          <xdr:colOff>298450</xdr:colOff>
          <xdr:row>20</xdr:row>
          <xdr:rowOff>273050</xdr:rowOff>
        </xdr:to>
        <xdr:sp macro="" textlink="">
          <xdr:nvSpPr>
            <xdr:cNvPr id="563215" name="Check Box 15" hidden="1">
              <a:extLst>
                <a:ext uri="{63B3BB69-23CF-44E3-9099-C40C66FF867C}">
                  <a14:compatExt spid="_x0000_s56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21</xdr:row>
          <xdr:rowOff>120650</xdr:rowOff>
        </xdr:from>
        <xdr:to>
          <xdr:col>2</xdr:col>
          <xdr:colOff>298450</xdr:colOff>
          <xdr:row>21</xdr:row>
          <xdr:rowOff>273050</xdr:rowOff>
        </xdr:to>
        <xdr:sp macro="" textlink="">
          <xdr:nvSpPr>
            <xdr:cNvPr id="563216" name="Check Box 16" hidden="1">
              <a:extLst>
                <a:ext uri="{63B3BB69-23CF-44E3-9099-C40C66FF867C}">
                  <a14:compatExt spid="_x0000_s56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22</xdr:row>
          <xdr:rowOff>120650</xdr:rowOff>
        </xdr:from>
        <xdr:to>
          <xdr:col>2</xdr:col>
          <xdr:colOff>298450</xdr:colOff>
          <xdr:row>22</xdr:row>
          <xdr:rowOff>273050</xdr:rowOff>
        </xdr:to>
        <xdr:sp macro="" textlink="">
          <xdr:nvSpPr>
            <xdr:cNvPr id="563217" name="Check Box 17" hidden="1">
              <a:extLst>
                <a:ext uri="{63B3BB69-23CF-44E3-9099-C40C66FF867C}">
                  <a14:compatExt spid="_x0000_s56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23</xdr:row>
          <xdr:rowOff>101600</xdr:rowOff>
        </xdr:from>
        <xdr:to>
          <xdr:col>2</xdr:col>
          <xdr:colOff>298450</xdr:colOff>
          <xdr:row>23</xdr:row>
          <xdr:rowOff>254000</xdr:rowOff>
        </xdr:to>
        <xdr:sp macro="" textlink="">
          <xdr:nvSpPr>
            <xdr:cNvPr id="563218" name="Check Box 18" hidden="1">
              <a:extLst>
                <a:ext uri="{63B3BB69-23CF-44E3-9099-C40C66FF867C}">
                  <a14:compatExt spid="_x0000_s56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24</xdr:row>
          <xdr:rowOff>82550</xdr:rowOff>
        </xdr:from>
        <xdr:to>
          <xdr:col>2</xdr:col>
          <xdr:colOff>298450</xdr:colOff>
          <xdr:row>24</xdr:row>
          <xdr:rowOff>234950</xdr:rowOff>
        </xdr:to>
        <xdr:sp macro="" textlink="">
          <xdr:nvSpPr>
            <xdr:cNvPr id="563219" name="Check Box 19" hidden="1">
              <a:extLst>
                <a:ext uri="{63B3BB69-23CF-44E3-9099-C40C66FF867C}">
                  <a14:compatExt spid="_x0000_s56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25</xdr:row>
          <xdr:rowOff>69850</xdr:rowOff>
        </xdr:from>
        <xdr:to>
          <xdr:col>2</xdr:col>
          <xdr:colOff>298450</xdr:colOff>
          <xdr:row>25</xdr:row>
          <xdr:rowOff>222250</xdr:rowOff>
        </xdr:to>
        <xdr:sp macro="" textlink="">
          <xdr:nvSpPr>
            <xdr:cNvPr id="563220" name="Check Box 20" hidden="1">
              <a:extLst>
                <a:ext uri="{63B3BB69-23CF-44E3-9099-C40C66FF867C}">
                  <a14:compatExt spid="_x0000_s56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27</xdr:row>
          <xdr:rowOff>120650</xdr:rowOff>
        </xdr:from>
        <xdr:to>
          <xdr:col>2</xdr:col>
          <xdr:colOff>298450</xdr:colOff>
          <xdr:row>27</xdr:row>
          <xdr:rowOff>273050</xdr:rowOff>
        </xdr:to>
        <xdr:sp macro="" textlink="">
          <xdr:nvSpPr>
            <xdr:cNvPr id="563221" name="Check Box 21" hidden="1">
              <a:extLst>
                <a:ext uri="{63B3BB69-23CF-44E3-9099-C40C66FF867C}">
                  <a14:compatExt spid="_x0000_s56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28</xdr:row>
          <xdr:rowOff>120650</xdr:rowOff>
        </xdr:from>
        <xdr:to>
          <xdr:col>2</xdr:col>
          <xdr:colOff>298450</xdr:colOff>
          <xdr:row>28</xdr:row>
          <xdr:rowOff>273050</xdr:rowOff>
        </xdr:to>
        <xdr:sp macro="" textlink="">
          <xdr:nvSpPr>
            <xdr:cNvPr id="563222" name="Check Box 22" hidden="1">
              <a:extLst>
                <a:ext uri="{63B3BB69-23CF-44E3-9099-C40C66FF867C}">
                  <a14:compatExt spid="_x0000_s56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29</xdr:row>
          <xdr:rowOff>120650</xdr:rowOff>
        </xdr:from>
        <xdr:to>
          <xdr:col>2</xdr:col>
          <xdr:colOff>298450</xdr:colOff>
          <xdr:row>29</xdr:row>
          <xdr:rowOff>273050</xdr:rowOff>
        </xdr:to>
        <xdr:sp macro="" textlink="">
          <xdr:nvSpPr>
            <xdr:cNvPr id="563223" name="Check Box 23" hidden="1">
              <a:extLst>
                <a:ext uri="{63B3BB69-23CF-44E3-9099-C40C66FF867C}">
                  <a14:compatExt spid="_x0000_s56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30</xdr:row>
          <xdr:rowOff>120650</xdr:rowOff>
        </xdr:from>
        <xdr:to>
          <xdr:col>2</xdr:col>
          <xdr:colOff>298450</xdr:colOff>
          <xdr:row>30</xdr:row>
          <xdr:rowOff>273050</xdr:rowOff>
        </xdr:to>
        <xdr:sp macro="" textlink="">
          <xdr:nvSpPr>
            <xdr:cNvPr id="563224" name="Check Box 24" hidden="1">
              <a:extLst>
                <a:ext uri="{63B3BB69-23CF-44E3-9099-C40C66FF867C}">
                  <a14:compatExt spid="_x0000_s56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31</xdr:row>
          <xdr:rowOff>69850</xdr:rowOff>
        </xdr:from>
        <xdr:to>
          <xdr:col>2</xdr:col>
          <xdr:colOff>304800</xdr:colOff>
          <xdr:row>31</xdr:row>
          <xdr:rowOff>222250</xdr:rowOff>
        </xdr:to>
        <xdr:sp macro="" textlink="">
          <xdr:nvSpPr>
            <xdr:cNvPr id="563225" name="Check Box 25" hidden="1">
              <a:extLst>
                <a:ext uri="{63B3BB69-23CF-44E3-9099-C40C66FF867C}">
                  <a14:compatExt spid="_x0000_s56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32</xdr:row>
          <xdr:rowOff>69850</xdr:rowOff>
        </xdr:from>
        <xdr:to>
          <xdr:col>2</xdr:col>
          <xdr:colOff>304800</xdr:colOff>
          <xdr:row>32</xdr:row>
          <xdr:rowOff>222250</xdr:rowOff>
        </xdr:to>
        <xdr:sp macro="" textlink="">
          <xdr:nvSpPr>
            <xdr:cNvPr id="563226" name="Check Box 26" hidden="1">
              <a:extLst>
                <a:ext uri="{63B3BB69-23CF-44E3-9099-C40C66FF867C}">
                  <a14:compatExt spid="_x0000_s56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34</xdr:row>
          <xdr:rowOff>120650</xdr:rowOff>
        </xdr:from>
        <xdr:to>
          <xdr:col>2</xdr:col>
          <xdr:colOff>304800</xdr:colOff>
          <xdr:row>34</xdr:row>
          <xdr:rowOff>273050</xdr:rowOff>
        </xdr:to>
        <xdr:sp macro="" textlink="">
          <xdr:nvSpPr>
            <xdr:cNvPr id="563227" name="Check Box 27" hidden="1">
              <a:extLst>
                <a:ext uri="{63B3BB69-23CF-44E3-9099-C40C66FF867C}">
                  <a14:compatExt spid="_x0000_s56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44</xdr:row>
          <xdr:rowOff>120650</xdr:rowOff>
        </xdr:from>
        <xdr:to>
          <xdr:col>2</xdr:col>
          <xdr:colOff>298450</xdr:colOff>
          <xdr:row>44</xdr:row>
          <xdr:rowOff>273050</xdr:rowOff>
        </xdr:to>
        <xdr:sp macro="" textlink="">
          <xdr:nvSpPr>
            <xdr:cNvPr id="563228" name="Check Box 28" hidden="1">
              <a:extLst>
                <a:ext uri="{63B3BB69-23CF-44E3-9099-C40C66FF867C}">
                  <a14:compatExt spid="_x0000_s56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45</xdr:row>
          <xdr:rowOff>120650</xdr:rowOff>
        </xdr:from>
        <xdr:to>
          <xdr:col>2</xdr:col>
          <xdr:colOff>298450</xdr:colOff>
          <xdr:row>45</xdr:row>
          <xdr:rowOff>273050</xdr:rowOff>
        </xdr:to>
        <xdr:sp macro="" textlink="">
          <xdr:nvSpPr>
            <xdr:cNvPr id="563229" name="Check Box 29" hidden="1">
              <a:extLst>
                <a:ext uri="{63B3BB69-23CF-44E3-9099-C40C66FF867C}">
                  <a14:compatExt spid="_x0000_s56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46</xdr:row>
          <xdr:rowOff>120650</xdr:rowOff>
        </xdr:from>
        <xdr:to>
          <xdr:col>2</xdr:col>
          <xdr:colOff>298450</xdr:colOff>
          <xdr:row>46</xdr:row>
          <xdr:rowOff>273050</xdr:rowOff>
        </xdr:to>
        <xdr:sp macro="" textlink="">
          <xdr:nvSpPr>
            <xdr:cNvPr id="563230" name="Check Box 30" hidden="1">
              <a:extLst>
                <a:ext uri="{63B3BB69-23CF-44E3-9099-C40C66FF867C}">
                  <a14:compatExt spid="_x0000_s56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47</xdr:row>
          <xdr:rowOff>120650</xdr:rowOff>
        </xdr:from>
        <xdr:to>
          <xdr:col>2</xdr:col>
          <xdr:colOff>298450</xdr:colOff>
          <xdr:row>47</xdr:row>
          <xdr:rowOff>273050</xdr:rowOff>
        </xdr:to>
        <xdr:sp macro="" textlink="">
          <xdr:nvSpPr>
            <xdr:cNvPr id="563231" name="Check Box 31" hidden="1">
              <a:extLst>
                <a:ext uri="{63B3BB69-23CF-44E3-9099-C40C66FF867C}">
                  <a14:compatExt spid="_x0000_s56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48</xdr:row>
          <xdr:rowOff>69850</xdr:rowOff>
        </xdr:from>
        <xdr:to>
          <xdr:col>2</xdr:col>
          <xdr:colOff>298450</xdr:colOff>
          <xdr:row>48</xdr:row>
          <xdr:rowOff>222250</xdr:rowOff>
        </xdr:to>
        <xdr:sp macro="" textlink="">
          <xdr:nvSpPr>
            <xdr:cNvPr id="563232" name="Check Box 32" hidden="1">
              <a:extLst>
                <a:ext uri="{63B3BB69-23CF-44E3-9099-C40C66FF867C}">
                  <a14:compatExt spid="_x0000_s56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49</xdr:row>
          <xdr:rowOff>69850</xdr:rowOff>
        </xdr:from>
        <xdr:to>
          <xdr:col>2</xdr:col>
          <xdr:colOff>298450</xdr:colOff>
          <xdr:row>49</xdr:row>
          <xdr:rowOff>222250</xdr:rowOff>
        </xdr:to>
        <xdr:sp macro="" textlink="">
          <xdr:nvSpPr>
            <xdr:cNvPr id="563233" name="Check Box 33" hidden="1">
              <a:extLst>
                <a:ext uri="{63B3BB69-23CF-44E3-9099-C40C66FF867C}">
                  <a14:compatExt spid="_x0000_s56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52</xdr:row>
          <xdr:rowOff>44450</xdr:rowOff>
        </xdr:from>
        <xdr:to>
          <xdr:col>2</xdr:col>
          <xdr:colOff>298450</xdr:colOff>
          <xdr:row>52</xdr:row>
          <xdr:rowOff>196850</xdr:rowOff>
        </xdr:to>
        <xdr:sp macro="" textlink="">
          <xdr:nvSpPr>
            <xdr:cNvPr id="563234" name="Check Box 34" hidden="1">
              <a:extLst>
                <a:ext uri="{63B3BB69-23CF-44E3-9099-C40C66FF867C}">
                  <a14:compatExt spid="_x0000_s56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63500</xdr:rowOff>
        </xdr:from>
        <xdr:to>
          <xdr:col>2</xdr:col>
          <xdr:colOff>292100</xdr:colOff>
          <xdr:row>54</xdr:row>
          <xdr:rowOff>215900</xdr:rowOff>
        </xdr:to>
        <xdr:sp macro="" textlink="">
          <xdr:nvSpPr>
            <xdr:cNvPr id="563235" name="Check Box 35" hidden="1">
              <a:extLst>
                <a:ext uri="{63B3BB69-23CF-44E3-9099-C40C66FF867C}">
                  <a14:compatExt spid="_x0000_s56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35</xdr:row>
          <xdr:rowOff>120650</xdr:rowOff>
        </xdr:from>
        <xdr:to>
          <xdr:col>2</xdr:col>
          <xdr:colOff>304800</xdr:colOff>
          <xdr:row>35</xdr:row>
          <xdr:rowOff>273050</xdr:rowOff>
        </xdr:to>
        <xdr:sp macro="" textlink="">
          <xdr:nvSpPr>
            <xdr:cNvPr id="563236" name="Check Box 36" hidden="1">
              <a:extLst>
                <a:ext uri="{63B3BB69-23CF-44E3-9099-C40C66FF867C}">
                  <a14:compatExt spid="_x0000_s56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36</xdr:row>
          <xdr:rowOff>120650</xdr:rowOff>
        </xdr:from>
        <xdr:to>
          <xdr:col>2</xdr:col>
          <xdr:colOff>304800</xdr:colOff>
          <xdr:row>36</xdr:row>
          <xdr:rowOff>273050</xdr:rowOff>
        </xdr:to>
        <xdr:sp macro="" textlink="">
          <xdr:nvSpPr>
            <xdr:cNvPr id="563237" name="Check Box 37" hidden="1">
              <a:extLst>
                <a:ext uri="{63B3BB69-23CF-44E3-9099-C40C66FF867C}">
                  <a14:compatExt spid="_x0000_s56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38</xdr:row>
          <xdr:rowOff>120650</xdr:rowOff>
        </xdr:from>
        <xdr:to>
          <xdr:col>2</xdr:col>
          <xdr:colOff>304800</xdr:colOff>
          <xdr:row>38</xdr:row>
          <xdr:rowOff>273050</xdr:rowOff>
        </xdr:to>
        <xdr:sp macro="" textlink="">
          <xdr:nvSpPr>
            <xdr:cNvPr id="563238" name="Check Box 38" hidden="1">
              <a:extLst>
                <a:ext uri="{63B3BB69-23CF-44E3-9099-C40C66FF867C}">
                  <a14:compatExt spid="_x0000_s56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39</xdr:row>
          <xdr:rowOff>120650</xdr:rowOff>
        </xdr:from>
        <xdr:to>
          <xdr:col>2</xdr:col>
          <xdr:colOff>304800</xdr:colOff>
          <xdr:row>39</xdr:row>
          <xdr:rowOff>273050</xdr:rowOff>
        </xdr:to>
        <xdr:sp macro="" textlink="">
          <xdr:nvSpPr>
            <xdr:cNvPr id="563239" name="Check Box 39" hidden="1">
              <a:extLst>
                <a:ext uri="{63B3BB69-23CF-44E3-9099-C40C66FF867C}">
                  <a14:compatExt spid="_x0000_s56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40</xdr:row>
          <xdr:rowOff>120650</xdr:rowOff>
        </xdr:from>
        <xdr:to>
          <xdr:col>2</xdr:col>
          <xdr:colOff>304800</xdr:colOff>
          <xdr:row>40</xdr:row>
          <xdr:rowOff>273050</xdr:rowOff>
        </xdr:to>
        <xdr:sp macro="" textlink="">
          <xdr:nvSpPr>
            <xdr:cNvPr id="563240" name="Check Box 40" hidden="1">
              <a:extLst>
                <a:ext uri="{63B3BB69-23CF-44E3-9099-C40C66FF867C}">
                  <a14:compatExt spid="_x0000_s56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41</xdr:row>
          <xdr:rowOff>69850</xdr:rowOff>
        </xdr:from>
        <xdr:to>
          <xdr:col>2</xdr:col>
          <xdr:colOff>304800</xdr:colOff>
          <xdr:row>41</xdr:row>
          <xdr:rowOff>222250</xdr:rowOff>
        </xdr:to>
        <xdr:sp macro="" textlink="">
          <xdr:nvSpPr>
            <xdr:cNvPr id="563241" name="Check Box 41" hidden="1">
              <a:extLst>
                <a:ext uri="{63B3BB69-23CF-44E3-9099-C40C66FF867C}">
                  <a14:compatExt spid="_x0000_s56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42</xdr:row>
          <xdr:rowOff>69850</xdr:rowOff>
        </xdr:from>
        <xdr:to>
          <xdr:col>2</xdr:col>
          <xdr:colOff>304800</xdr:colOff>
          <xdr:row>42</xdr:row>
          <xdr:rowOff>222250</xdr:rowOff>
        </xdr:to>
        <xdr:sp macro="" textlink="">
          <xdr:nvSpPr>
            <xdr:cNvPr id="563242" name="Check Box 42" hidden="1">
              <a:extLst>
                <a:ext uri="{63B3BB69-23CF-44E3-9099-C40C66FF867C}">
                  <a14:compatExt spid="_x0000_s56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37</xdr:row>
          <xdr:rowOff>120650</xdr:rowOff>
        </xdr:from>
        <xdr:to>
          <xdr:col>2</xdr:col>
          <xdr:colOff>304800</xdr:colOff>
          <xdr:row>37</xdr:row>
          <xdr:rowOff>273050</xdr:rowOff>
        </xdr:to>
        <xdr:sp macro="" textlink="">
          <xdr:nvSpPr>
            <xdr:cNvPr id="563243" name="Check Box 43" hidden="1">
              <a:extLst>
                <a:ext uri="{63B3BB69-23CF-44E3-9099-C40C66FF867C}">
                  <a14:compatExt spid="_x0000_s56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215900</xdr:rowOff>
        </xdr:from>
        <xdr:to>
          <xdr:col>2</xdr:col>
          <xdr:colOff>330200</xdr:colOff>
          <xdr:row>5</xdr:row>
          <xdr:rowOff>368300</xdr:rowOff>
        </xdr:to>
        <xdr:sp macro="" textlink="">
          <xdr:nvSpPr>
            <xdr:cNvPr id="564225" name="Check Box 1" hidden="1">
              <a:extLst>
                <a:ext uri="{63B3BB69-23CF-44E3-9099-C40C66FF867C}">
                  <a14:compatExt spid="_x0000_s56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215900</xdr:rowOff>
        </xdr:from>
        <xdr:to>
          <xdr:col>2</xdr:col>
          <xdr:colOff>330200</xdr:colOff>
          <xdr:row>6</xdr:row>
          <xdr:rowOff>368300</xdr:rowOff>
        </xdr:to>
        <xdr:sp macro="" textlink="">
          <xdr:nvSpPr>
            <xdr:cNvPr id="564226" name="Check Box 2" hidden="1">
              <a:extLst>
                <a:ext uri="{63B3BB69-23CF-44E3-9099-C40C66FF867C}">
                  <a14:compatExt spid="_x0000_s56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215900</xdr:rowOff>
        </xdr:from>
        <xdr:to>
          <xdr:col>2</xdr:col>
          <xdr:colOff>330200</xdr:colOff>
          <xdr:row>7</xdr:row>
          <xdr:rowOff>368300</xdr:rowOff>
        </xdr:to>
        <xdr:sp macro="" textlink="">
          <xdr:nvSpPr>
            <xdr:cNvPr id="564227" name="Check Box 3" hidden="1">
              <a:extLst>
                <a:ext uri="{63B3BB69-23CF-44E3-9099-C40C66FF867C}">
                  <a14:compatExt spid="_x0000_s56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215900</xdr:rowOff>
        </xdr:from>
        <xdr:to>
          <xdr:col>2</xdr:col>
          <xdr:colOff>330200</xdr:colOff>
          <xdr:row>8</xdr:row>
          <xdr:rowOff>368300</xdr:rowOff>
        </xdr:to>
        <xdr:sp macro="" textlink="">
          <xdr:nvSpPr>
            <xdr:cNvPr id="564228" name="Check Box 4" hidden="1">
              <a:extLst>
                <a:ext uri="{63B3BB69-23CF-44E3-9099-C40C66FF867C}">
                  <a14:compatExt spid="_x0000_s56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215900</xdr:rowOff>
        </xdr:from>
        <xdr:to>
          <xdr:col>2</xdr:col>
          <xdr:colOff>330200</xdr:colOff>
          <xdr:row>9</xdr:row>
          <xdr:rowOff>368300</xdr:rowOff>
        </xdr:to>
        <xdr:sp macro="" textlink="">
          <xdr:nvSpPr>
            <xdr:cNvPr id="564229" name="Check Box 5" hidden="1">
              <a:extLst>
                <a:ext uri="{63B3BB69-23CF-44E3-9099-C40C66FF867C}">
                  <a14:compatExt spid="_x0000_s56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215900</xdr:rowOff>
        </xdr:from>
        <xdr:to>
          <xdr:col>2</xdr:col>
          <xdr:colOff>330200</xdr:colOff>
          <xdr:row>10</xdr:row>
          <xdr:rowOff>368300</xdr:rowOff>
        </xdr:to>
        <xdr:sp macro="" textlink="">
          <xdr:nvSpPr>
            <xdr:cNvPr id="564230" name="Check Box 6" hidden="1">
              <a:extLst>
                <a:ext uri="{63B3BB69-23CF-44E3-9099-C40C66FF867C}">
                  <a14:compatExt spid="_x0000_s56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3" Type="http://schemas.openxmlformats.org/officeDocument/2006/relationships/vmlDrawing" Target="../drawings/vmlDrawing31.v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2" Type="http://schemas.openxmlformats.org/officeDocument/2006/relationships/drawing" Target="../drawings/drawing8.xml"/><Relationship Id="rId16" Type="http://schemas.openxmlformats.org/officeDocument/2006/relationships/ctrlProp" Target="../ctrlProps/ctrlProp96.xml"/><Relationship Id="rId20" Type="http://schemas.openxmlformats.org/officeDocument/2006/relationships/ctrlProp" Target="../ctrlProps/ctrlProp100.xml"/><Relationship Id="rId29" Type="http://schemas.openxmlformats.org/officeDocument/2006/relationships/ctrlProp" Target="../ctrlProps/ctrlProp109.xml"/><Relationship Id="rId41" Type="http://schemas.openxmlformats.org/officeDocument/2006/relationships/ctrlProp" Target="../ctrlProps/ctrlProp121.xml"/><Relationship Id="rId1" Type="http://schemas.openxmlformats.org/officeDocument/2006/relationships/printerSettings" Target="../printerSettings/printerSettings31.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31.xml"/><Relationship Id="rId3" Type="http://schemas.openxmlformats.org/officeDocument/2006/relationships/vmlDrawing" Target="../drawings/vmlDrawing32.vml"/><Relationship Id="rId7" Type="http://schemas.openxmlformats.org/officeDocument/2006/relationships/ctrlProp" Target="../ctrlProps/ctrlProp130.xml"/><Relationship Id="rId2" Type="http://schemas.openxmlformats.org/officeDocument/2006/relationships/drawing" Target="../drawings/drawing9.xml"/><Relationship Id="rId1" Type="http://schemas.openxmlformats.org/officeDocument/2006/relationships/printerSettings" Target="../printerSettings/printerSettings32.bin"/><Relationship Id="rId6" Type="http://schemas.openxmlformats.org/officeDocument/2006/relationships/ctrlProp" Target="../ctrlProps/ctrlProp129.xml"/><Relationship Id="rId5" Type="http://schemas.openxmlformats.org/officeDocument/2006/relationships/ctrlProp" Target="../ctrlProps/ctrlProp128.xml"/><Relationship Id="rId4" Type="http://schemas.openxmlformats.org/officeDocument/2006/relationships/ctrlProp" Target="../ctrlProps/ctrlProp127.xml"/><Relationship Id="rId9" Type="http://schemas.openxmlformats.org/officeDocument/2006/relationships/ctrlProp" Target="../ctrlProps/ctrlProp13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4.vml"/><Relationship Id="rId21" Type="http://schemas.openxmlformats.org/officeDocument/2006/relationships/ctrlProp" Target="../ctrlProps/ctrlProp40.xml"/><Relationship Id="rId34" Type="http://schemas.openxmlformats.org/officeDocument/2006/relationships/ctrlProp" Target="../ctrlProps/ctrlProp53.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omments" Target="../comments4.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7.vml"/><Relationship Id="rId7"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5" Type="http://schemas.openxmlformats.org/officeDocument/2006/relationships/ctrlProp" Target="../ctrlProps/ctrlProp57.xml"/><Relationship Id="rId10" Type="http://schemas.openxmlformats.org/officeDocument/2006/relationships/comments" Target="../comments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8.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omments" Target="../comments8.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9.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omments" Target="../comments9.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F26"/>
  <sheetViews>
    <sheetView showZeros="0" tabSelected="1" view="pageBreakPreview" zoomScale="80" zoomScaleNormal="90" zoomScaleSheetLayoutView="80" workbookViewId="0">
      <selection activeCell="D5" sqref="D5"/>
    </sheetView>
  </sheetViews>
  <sheetFormatPr defaultRowHeight="13"/>
  <cols>
    <col min="1" max="1" width="17.6328125" style="193" customWidth="1"/>
    <col min="2" max="2" width="38.6328125" customWidth="1"/>
    <col min="3" max="3" width="17.6328125" style="197" customWidth="1"/>
    <col min="4" max="4" width="38.6328125" style="210" customWidth="1"/>
    <col min="5" max="5" width="19.453125" customWidth="1"/>
    <col min="6" max="6" width="38.6328125" style="205" customWidth="1"/>
  </cols>
  <sheetData>
    <row r="1" spans="1:6" ht="104.25" customHeight="1">
      <c r="A1" s="938" t="s">
        <v>526</v>
      </c>
      <c r="B1" s="939"/>
      <c r="C1" s="939"/>
      <c r="D1" s="939"/>
      <c r="E1" s="939"/>
      <c r="F1" s="939"/>
    </row>
    <row r="2" spans="1:6" ht="22.5" customHeight="1">
      <c r="A2" s="194" t="s">
        <v>159</v>
      </c>
      <c r="B2" s="176" t="s">
        <v>408</v>
      </c>
      <c r="C2" s="207" t="s">
        <v>233</v>
      </c>
      <c r="D2" s="208" t="s">
        <v>234</v>
      </c>
      <c r="E2" s="194" t="s">
        <v>159</v>
      </c>
      <c r="F2" s="204" t="s">
        <v>409</v>
      </c>
    </row>
    <row r="3" spans="1:6" ht="30" customHeight="1">
      <c r="A3" s="195" t="s">
        <v>157</v>
      </c>
      <c r="B3" s="201" t="s">
        <v>172</v>
      </c>
      <c r="C3" s="697" t="s">
        <v>319</v>
      </c>
      <c r="D3" s="209">
        <v>44783</v>
      </c>
      <c r="E3" s="195" t="s">
        <v>161</v>
      </c>
      <c r="F3" s="203" t="s">
        <v>174</v>
      </c>
    </row>
    <row r="4" spans="1:6" ht="30" customHeight="1">
      <c r="A4" s="195" t="s">
        <v>158</v>
      </c>
      <c r="B4" s="201" t="s">
        <v>173</v>
      </c>
      <c r="C4" s="697" t="s">
        <v>320</v>
      </c>
      <c r="D4" s="209">
        <v>44875</v>
      </c>
      <c r="E4" s="195" t="s">
        <v>162</v>
      </c>
      <c r="F4" s="203" t="s">
        <v>175</v>
      </c>
    </row>
    <row r="5" spans="1:6" ht="30" customHeight="1">
      <c r="A5" s="195" t="s">
        <v>316</v>
      </c>
      <c r="B5" s="201" t="s">
        <v>976</v>
      </c>
      <c r="C5" s="698" t="s">
        <v>321</v>
      </c>
      <c r="D5" s="209">
        <v>44967</v>
      </c>
      <c r="E5" s="195" t="s">
        <v>163</v>
      </c>
      <c r="F5" s="203" t="s">
        <v>176</v>
      </c>
    </row>
    <row r="6" spans="1:6" ht="30" customHeight="1">
      <c r="A6" s="195" t="s">
        <v>160</v>
      </c>
      <c r="B6" s="202">
        <v>44713</v>
      </c>
      <c r="C6" s="698" t="s">
        <v>322</v>
      </c>
      <c r="D6" s="209">
        <v>44995</v>
      </c>
      <c r="E6" s="195" t="s">
        <v>166</v>
      </c>
      <c r="F6" s="203" t="s">
        <v>851</v>
      </c>
    </row>
    <row r="7" spans="1:6" ht="30" customHeight="1">
      <c r="A7" s="195" t="s">
        <v>164</v>
      </c>
      <c r="B7" s="202">
        <v>44713</v>
      </c>
      <c r="C7" s="699" t="s">
        <v>323</v>
      </c>
      <c r="D7" s="722">
        <v>118800000</v>
      </c>
      <c r="E7" s="195" t="s">
        <v>167</v>
      </c>
      <c r="F7" s="203" t="s">
        <v>852</v>
      </c>
    </row>
    <row r="8" spans="1:6" ht="30" customHeight="1">
      <c r="A8" s="195" t="s">
        <v>165</v>
      </c>
      <c r="B8" s="202">
        <v>44896</v>
      </c>
      <c r="C8" s="699" t="s">
        <v>324</v>
      </c>
      <c r="D8" s="722">
        <v>129600000</v>
      </c>
      <c r="E8" s="195" t="s">
        <v>527</v>
      </c>
      <c r="F8" s="203" t="s">
        <v>853</v>
      </c>
    </row>
    <row r="9" spans="1:6" ht="30" customHeight="1">
      <c r="A9" s="195" t="s">
        <v>94</v>
      </c>
      <c r="B9" s="721">
        <v>108000000</v>
      </c>
      <c r="C9" s="216" t="s">
        <v>361</v>
      </c>
      <c r="D9" s="723">
        <v>21600000</v>
      </c>
      <c r="E9" s="195" t="s">
        <v>854</v>
      </c>
      <c r="F9" s="203" t="s">
        <v>855</v>
      </c>
    </row>
    <row r="10" spans="1:6" ht="30" customHeight="1">
      <c r="A10" s="195" t="s">
        <v>168</v>
      </c>
      <c r="B10" s="201" t="s">
        <v>379</v>
      </c>
      <c r="C10" s="216" t="s">
        <v>362</v>
      </c>
      <c r="D10" s="723"/>
      <c r="E10" s="195" t="s">
        <v>171</v>
      </c>
      <c r="F10" s="203" t="s">
        <v>856</v>
      </c>
    </row>
    <row r="11" spans="1:6" ht="30" customHeight="1">
      <c r="A11" s="195" t="s">
        <v>418</v>
      </c>
      <c r="B11" s="201" t="str">
        <f>IF(B10=A19,B19,+IF(B10=A20,B20))</f>
        <v>平塚市浅間町９番１号</v>
      </c>
      <c r="C11" s="216"/>
      <c r="D11" s="496"/>
      <c r="E11" s="195" t="s">
        <v>171</v>
      </c>
      <c r="F11" s="206"/>
    </row>
    <row r="12" spans="1:6" ht="30" customHeight="1">
      <c r="A12" s="195" t="s">
        <v>198</v>
      </c>
      <c r="B12" s="203" t="s">
        <v>199</v>
      </c>
      <c r="C12" s="696" t="s">
        <v>232</v>
      </c>
      <c r="D12" s="466" t="s">
        <v>199</v>
      </c>
      <c r="E12" s="700" t="s">
        <v>508</v>
      </c>
      <c r="F12" s="206" t="s">
        <v>857</v>
      </c>
    </row>
    <row r="13" spans="1:6" ht="30" customHeight="1">
      <c r="E13" s="700" t="s">
        <v>858</v>
      </c>
      <c r="F13" s="206" t="s">
        <v>859</v>
      </c>
    </row>
    <row r="14" spans="1:6" ht="30" customHeight="1">
      <c r="E14" s="700" t="s">
        <v>858</v>
      </c>
      <c r="F14" s="206" t="s">
        <v>860</v>
      </c>
    </row>
    <row r="15" spans="1:6" ht="30" customHeight="1">
      <c r="E15" s="700" t="s">
        <v>861</v>
      </c>
      <c r="F15" s="206" t="s">
        <v>862</v>
      </c>
    </row>
    <row r="16" spans="1:6" ht="30" customHeight="1">
      <c r="E16" s="700" t="s">
        <v>509</v>
      </c>
      <c r="F16" s="206" t="s">
        <v>863</v>
      </c>
    </row>
    <row r="17" spans="1:6" ht="30" customHeight="1">
      <c r="E17" s="700" t="s">
        <v>509</v>
      </c>
      <c r="F17" s="206" t="s">
        <v>864</v>
      </c>
    </row>
    <row r="18" spans="1:6" ht="30" customHeight="1"/>
    <row r="19" spans="1:6" ht="30" hidden="1" customHeight="1">
      <c r="A19" s="193" t="s">
        <v>379</v>
      </c>
      <c r="B19" t="s">
        <v>416</v>
      </c>
    </row>
    <row r="20" spans="1:6" ht="30" hidden="1" customHeight="1">
      <c r="A20" s="461" t="s">
        <v>850</v>
      </c>
      <c r="B20" t="s">
        <v>417</v>
      </c>
    </row>
    <row r="21" spans="1:6" ht="30" customHeight="1"/>
    <row r="22" spans="1:6" ht="30" customHeight="1">
      <c r="E22" s="199"/>
      <c r="F22" s="586"/>
    </row>
    <row r="23" spans="1:6" ht="30" customHeight="1"/>
    <row r="24" spans="1:6" ht="30" customHeight="1"/>
    <row r="25" spans="1:6" ht="30" customHeight="1"/>
    <row r="26" spans="1:6" ht="30" customHeight="1"/>
  </sheetData>
  <sheetProtection sheet="1" selectLockedCells="1"/>
  <mergeCells count="1">
    <mergeCell ref="A1:F1"/>
  </mergeCells>
  <phoneticPr fontId="3"/>
  <dataValidations count="1">
    <dataValidation type="list" allowBlank="1" showInputMessage="1" showErrorMessage="1" sqref="B10">
      <formula1>$A$19:$A$21</formula1>
    </dataValidation>
  </dataValidations>
  <pageMargins left="0.7" right="0.7" top="0.75" bottom="0.75" header="0.3" footer="0.3"/>
  <pageSetup paperSize="9" scale="78"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59999389629810485"/>
    <pageSetUpPr fitToPage="1"/>
  </sheetPr>
  <dimension ref="B1:BO37"/>
  <sheetViews>
    <sheetView view="pageBreakPreview" zoomScaleNormal="100" zoomScaleSheetLayoutView="100" workbookViewId="0">
      <selection activeCell="S6" sqref="S6:T6"/>
    </sheetView>
  </sheetViews>
  <sheetFormatPr defaultColWidth="3.1796875" defaultRowHeight="13"/>
  <cols>
    <col min="1" max="1" width="7.1796875" style="2" customWidth="1"/>
    <col min="2" max="2" width="3.90625" style="2" customWidth="1"/>
    <col min="3" max="13" width="3.1796875" style="2"/>
    <col min="14" max="15" width="3.1796875" style="2" customWidth="1"/>
    <col min="16" max="27" width="3.1796875" style="2"/>
    <col min="28" max="28" width="3.1796875" style="2" customWidth="1"/>
    <col min="29" max="29" width="3.1796875" style="2"/>
    <col min="30" max="30" width="0" style="2" hidden="1" customWidth="1"/>
    <col min="31" max="32" width="3.1796875" style="2" hidden="1" customWidth="1"/>
    <col min="33" max="41" width="0" style="2" hidden="1" customWidth="1"/>
    <col min="42" max="44" width="3.453125" style="2" hidden="1" customWidth="1"/>
    <col min="45" max="47" width="0" style="2" hidden="1" customWidth="1"/>
    <col min="48" max="48" width="12.81640625" style="2" customWidth="1"/>
    <col min="49" max="54" width="3.1796875" style="2"/>
    <col min="55" max="55" width="10.453125" style="2" customWidth="1"/>
    <col min="56" max="60" width="3.1796875" style="2"/>
    <col min="61" max="61" width="0" style="2" hidden="1" customWidth="1"/>
    <col min="62" max="16384" width="3.1796875" style="2"/>
  </cols>
  <sheetData>
    <row r="1" spans="2:67" ht="57" customHeight="1">
      <c r="B1" s="1771" t="s">
        <v>347</v>
      </c>
      <c r="C1" s="1772"/>
      <c r="D1" s="1772"/>
      <c r="E1" s="1772"/>
      <c r="F1" s="1772"/>
      <c r="G1" s="1772"/>
      <c r="H1" s="1772"/>
      <c r="I1" s="1772"/>
      <c r="J1" s="1772"/>
      <c r="K1" s="1772"/>
      <c r="L1" s="1772"/>
      <c r="M1" s="1772"/>
      <c r="N1" s="1772"/>
      <c r="O1" s="1772"/>
      <c r="P1" s="1772"/>
      <c r="Q1" s="1772"/>
      <c r="R1" s="1772"/>
      <c r="S1" s="1772"/>
      <c r="T1" s="1772"/>
      <c r="U1" s="1772"/>
      <c r="V1" s="1772"/>
      <c r="W1" s="1772"/>
      <c r="X1" s="1772"/>
      <c r="Y1" s="1772"/>
      <c r="Z1" s="1772"/>
      <c r="AA1" s="1772"/>
      <c r="AB1" s="1772"/>
    </row>
    <row r="2" spans="2:67" ht="26.15" customHeight="1">
      <c r="B2" s="1773" t="s">
        <v>40</v>
      </c>
      <c r="C2" s="1773"/>
      <c r="D2" s="1773"/>
      <c r="E2" s="1773"/>
      <c r="F2" s="1773"/>
      <c r="G2" s="1773"/>
      <c r="H2" s="1773"/>
      <c r="I2" s="1773"/>
      <c r="J2" s="1773"/>
      <c r="K2" s="1773"/>
      <c r="L2" s="1773"/>
      <c r="M2" s="1773"/>
      <c r="N2" s="1773"/>
      <c r="O2" s="1773"/>
      <c r="P2" s="1773"/>
      <c r="Q2" s="1773"/>
      <c r="R2" s="1773"/>
      <c r="S2" s="1773"/>
      <c r="T2" s="1773"/>
      <c r="U2" s="1773"/>
      <c r="V2" s="1773"/>
      <c r="W2" s="1773"/>
      <c r="X2" s="1773"/>
      <c r="Y2" s="1773"/>
      <c r="Z2" s="1773"/>
      <c r="AA2" s="1773"/>
      <c r="AB2" s="1773"/>
    </row>
    <row r="3" spans="2:67" ht="35.25" customHeight="1" thickBot="1">
      <c r="B3" s="1709" t="s">
        <v>43</v>
      </c>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1710"/>
      <c r="AB3" s="1710"/>
      <c r="AC3" s="21"/>
      <c r="AD3" s="415"/>
      <c r="AE3" s="13"/>
    </row>
    <row r="4" spans="2:67" ht="30" customHeight="1">
      <c r="B4" s="1774" t="s">
        <v>55</v>
      </c>
      <c r="C4" s="1775"/>
      <c r="D4" s="1776"/>
      <c r="E4" s="1776"/>
      <c r="F4" s="1776"/>
      <c r="G4" s="1777"/>
      <c r="H4" s="90"/>
      <c r="I4" s="1780" t="str">
        <f>各項目入力表!B3</f>
        <v>○○○○工事</v>
      </c>
      <c r="J4" s="1780"/>
      <c r="K4" s="1780"/>
      <c r="L4" s="1780"/>
      <c r="M4" s="1780"/>
      <c r="N4" s="1780"/>
      <c r="O4" s="1780"/>
      <c r="P4" s="1780"/>
      <c r="Q4" s="1780"/>
      <c r="R4" s="1780"/>
      <c r="S4" s="1780"/>
      <c r="T4" s="1780"/>
      <c r="U4" s="1780"/>
      <c r="V4" s="1780"/>
      <c r="W4" s="1780"/>
      <c r="X4" s="1780"/>
      <c r="Y4" s="1780"/>
      <c r="Z4" s="1780"/>
      <c r="AA4" s="1780"/>
      <c r="AB4" s="408"/>
      <c r="AV4" s="1140" t="s">
        <v>363</v>
      </c>
      <c r="AW4" s="1140"/>
      <c r="AX4" s="1140"/>
      <c r="AY4" s="1140"/>
      <c r="AZ4" s="1140"/>
      <c r="BA4" s="1140"/>
      <c r="BB4" s="1140"/>
      <c r="BC4" s="1140"/>
      <c r="BD4" s="1140"/>
      <c r="BE4" s="1140"/>
      <c r="BF4" s="1140"/>
      <c r="BG4" s="1140"/>
      <c r="BH4" s="1140"/>
      <c r="BI4" s="1140"/>
      <c r="BJ4" s="1140"/>
      <c r="BK4" s="1140"/>
      <c r="BL4" s="1140"/>
      <c r="BM4" s="1140"/>
      <c r="BN4" s="1140"/>
      <c r="BO4" s="1140"/>
    </row>
    <row r="5" spans="2:67" ht="30" customHeight="1">
      <c r="B5" s="1778" t="s">
        <v>56</v>
      </c>
      <c r="C5" s="1779"/>
      <c r="D5" s="1719"/>
      <c r="E5" s="1719"/>
      <c r="F5" s="1719"/>
      <c r="G5" s="1713"/>
      <c r="H5" s="185"/>
      <c r="I5" s="1781">
        <f>各項目入力表!B7</f>
        <v>44713</v>
      </c>
      <c r="J5" s="1781"/>
      <c r="K5" s="1781"/>
      <c r="L5" s="1781"/>
      <c r="M5" s="1781"/>
      <c r="N5" s="1781"/>
      <c r="O5" s="1781"/>
      <c r="P5" s="1781"/>
      <c r="Q5" s="1781"/>
      <c r="R5" s="31" t="s">
        <v>59</v>
      </c>
      <c r="S5" s="1781">
        <f>IF(BC7=BI7,各項目入力表!B8,+IF(BC7=BI8,各項目入力表!D5,各項目入力表!D6))</f>
        <v>44896</v>
      </c>
      <c r="T5" s="1781"/>
      <c r="U5" s="1781"/>
      <c r="V5" s="1781"/>
      <c r="W5" s="1781"/>
      <c r="X5" s="1781"/>
      <c r="Y5" s="1781"/>
      <c r="Z5" s="1781"/>
      <c r="AA5" s="1781"/>
      <c r="AB5" s="409"/>
      <c r="AV5" s="1140"/>
      <c r="AW5" s="1140"/>
      <c r="AX5" s="1140"/>
      <c r="AY5" s="1140"/>
      <c r="AZ5" s="1140"/>
      <c r="BA5" s="1140"/>
      <c r="BB5" s="1140"/>
      <c r="BC5" s="1140"/>
      <c r="BD5" s="1140"/>
      <c r="BE5" s="1140"/>
      <c r="BF5" s="1140"/>
      <c r="BG5" s="1140"/>
      <c r="BH5" s="1140"/>
      <c r="BI5" s="1140"/>
      <c r="BJ5" s="1140"/>
      <c r="BK5" s="1140"/>
      <c r="BL5" s="1140"/>
      <c r="BM5" s="1140"/>
      <c r="BN5" s="1140"/>
      <c r="BO5" s="1140"/>
    </row>
    <row r="6" spans="2:67" ht="30" customHeight="1" thickBot="1">
      <c r="B6" s="1778" t="s">
        <v>57</v>
      </c>
      <c r="C6" s="1779"/>
      <c r="D6" s="1782"/>
      <c r="E6" s="1782"/>
      <c r="F6" s="1782"/>
      <c r="G6" s="1783"/>
      <c r="H6" s="186"/>
      <c r="I6" s="1784">
        <v>44834</v>
      </c>
      <c r="J6" s="1784"/>
      <c r="K6" s="1784"/>
      <c r="L6" s="1784"/>
      <c r="M6" s="1784"/>
      <c r="N6" s="1784"/>
      <c r="O6" s="1784"/>
      <c r="P6" s="1784"/>
      <c r="Q6" s="1784"/>
      <c r="R6" s="29" t="s">
        <v>54</v>
      </c>
      <c r="S6" s="1430">
        <v>9</v>
      </c>
      <c r="T6" s="1430"/>
      <c r="U6" s="1712" t="s">
        <v>60</v>
      </c>
      <c r="V6" s="1719"/>
      <c r="W6" s="1719"/>
      <c r="X6" s="879"/>
      <c r="Y6" s="879"/>
      <c r="Z6" s="879"/>
      <c r="AA6" s="879"/>
      <c r="AB6" s="30"/>
      <c r="AG6" s="2">
        <v>1</v>
      </c>
      <c r="AH6" s="2">
        <v>2</v>
      </c>
      <c r="AI6" s="2">
        <v>3</v>
      </c>
      <c r="AJ6" s="2">
        <v>4</v>
      </c>
      <c r="AK6" s="2">
        <v>5</v>
      </c>
      <c r="AL6" s="2">
        <v>6</v>
      </c>
      <c r="AM6" s="2">
        <v>7</v>
      </c>
      <c r="AN6" s="2">
        <v>8</v>
      </c>
      <c r="AO6" s="2">
        <v>9</v>
      </c>
      <c r="AP6" s="2">
        <v>10</v>
      </c>
      <c r="AQ6" s="2">
        <v>11</v>
      </c>
      <c r="AR6" s="2">
        <v>12</v>
      </c>
      <c r="AV6" s="1140"/>
      <c r="AW6" s="1140"/>
      <c r="AX6" s="1140"/>
      <c r="AY6" s="1140"/>
      <c r="AZ6" s="1140"/>
      <c r="BA6" s="1140"/>
      <c r="BB6" s="1140"/>
      <c r="BC6" s="1140"/>
      <c r="BD6" s="1140"/>
      <c r="BE6" s="1140"/>
      <c r="BF6" s="1140"/>
      <c r="BG6" s="1140"/>
      <c r="BH6" s="1140"/>
      <c r="BI6" s="1140"/>
      <c r="BJ6" s="1140"/>
      <c r="BK6" s="1140"/>
      <c r="BL6" s="1140"/>
      <c r="BM6" s="1140"/>
      <c r="BN6" s="1140"/>
      <c r="BO6" s="1140"/>
    </row>
    <row r="7" spans="2:67" ht="30" customHeight="1" thickTop="1">
      <c r="B7" s="1717" t="s">
        <v>58</v>
      </c>
      <c r="C7" s="1718"/>
      <c r="D7" s="1718"/>
      <c r="E7" s="1718"/>
      <c r="F7" s="1718"/>
      <c r="G7" s="1718"/>
      <c r="H7" s="1759" t="s">
        <v>41</v>
      </c>
      <c r="I7" s="1718"/>
      <c r="J7" s="1718"/>
      <c r="K7" s="1718"/>
      <c r="L7" s="1718"/>
      <c r="M7" s="1718"/>
      <c r="N7" s="1718"/>
      <c r="O7" s="1718" t="s">
        <v>42</v>
      </c>
      <c r="P7" s="1760"/>
      <c r="Q7" s="1760"/>
      <c r="R7" s="1760"/>
      <c r="S7" s="1760"/>
      <c r="T7" s="1760"/>
      <c r="U7" s="1760"/>
      <c r="V7" s="1718" t="s">
        <v>19</v>
      </c>
      <c r="W7" s="1718"/>
      <c r="X7" s="1718"/>
      <c r="Y7" s="1718"/>
      <c r="Z7" s="1718"/>
      <c r="AA7" s="1718"/>
      <c r="AB7" s="1761"/>
      <c r="AV7" s="1763" t="s">
        <v>294</v>
      </c>
      <c r="AW7" s="1763"/>
      <c r="AX7" s="1763"/>
      <c r="AY7" s="1763"/>
      <c r="AZ7" s="1763"/>
      <c r="BA7" s="1763"/>
      <c r="BB7" s="1764"/>
      <c r="BC7" s="1765" t="s">
        <v>292</v>
      </c>
      <c r="BD7" s="1766"/>
      <c r="BE7" s="1767"/>
      <c r="BF7" s="495"/>
      <c r="BG7" s="495"/>
      <c r="BH7" s="495"/>
      <c r="BI7" s="495" t="s">
        <v>292</v>
      </c>
      <c r="BJ7" s="495"/>
      <c r="BK7" s="495"/>
      <c r="BL7" s="495"/>
      <c r="BM7" s="495"/>
      <c r="BN7" s="495"/>
      <c r="BO7" s="495"/>
    </row>
    <row r="8" spans="2:67" ht="30" customHeight="1" thickBot="1">
      <c r="B8" s="1711">
        <v>5</v>
      </c>
      <c r="C8" s="1267"/>
      <c r="D8" s="1267"/>
      <c r="E8" s="1267"/>
      <c r="F8" s="1712" t="s">
        <v>44</v>
      </c>
      <c r="G8" s="1713"/>
      <c r="H8" s="1714">
        <v>0.05</v>
      </c>
      <c r="I8" s="1715"/>
      <c r="J8" s="1715"/>
      <c r="K8" s="1715"/>
      <c r="L8" s="1715"/>
      <c r="M8" s="1715"/>
      <c r="N8" s="1715"/>
      <c r="O8" s="1714">
        <v>0</v>
      </c>
      <c r="P8" s="1762"/>
      <c r="Q8" s="1762"/>
      <c r="R8" s="1762"/>
      <c r="S8" s="1762"/>
      <c r="T8" s="1762"/>
      <c r="U8" s="1762"/>
      <c r="V8" s="1707">
        <f>SUM(O8-H8)</f>
        <v>-0.05</v>
      </c>
      <c r="W8" s="1707"/>
      <c r="X8" s="1707"/>
      <c r="Y8" s="1707"/>
      <c r="Z8" s="1707"/>
      <c r="AA8" s="1707"/>
      <c r="AB8" s="1708"/>
      <c r="AV8" s="1763"/>
      <c r="AW8" s="1763"/>
      <c r="AX8" s="1763"/>
      <c r="AY8" s="1763"/>
      <c r="AZ8" s="1763"/>
      <c r="BA8" s="1763"/>
      <c r="BB8" s="1764"/>
      <c r="BC8" s="1768"/>
      <c r="BD8" s="1769"/>
      <c r="BE8" s="1770"/>
      <c r="BF8" s="495"/>
      <c r="BG8" s="495"/>
      <c r="BH8" s="495"/>
      <c r="BI8" s="495" t="s">
        <v>328</v>
      </c>
      <c r="BJ8" s="495"/>
      <c r="BK8" s="495"/>
      <c r="BL8" s="495"/>
      <c r="BM8" s="495"/>
      <c r="BN8" s="495"/>
      <c r="BO8" s="495"/>
    </row>
    <row r="9" spans="2:67" ht="30" customHeight="1" thickTop="1">
      <c r="B9" s="1711">
        <v>6</v>
      </c>
      <c r="C9" s="1267"/>
      <c r="D9" s="1267"/>
      <c r="E9" s="1267"/>
      <c r="F9" s="1712" t="s">
        <v>44</v>
      </c>
      <c r="G9" s="1713"/>
      <c r="H9" s="1714">
        <v>0.1</v>
      </c>
      <c r="I9" s="1715"/>
      <c r="J9" s="1715"/>
      <c r="K9" s="1715"/>
      <c r="L9" s="1715"/>
      <c r="M9" s="1715"/>
      <c r="N9" s="1715"/>
      <c r="O9" s="1714">
        <v>0.08</v>
      </c>
      <c r="P9" s="1762"/>
      <c r="Q9" s="1762"/>
      <c r="R9" s="1762"/>
      <c r="S9" s="1762"/>
      <c r="T9" s="1762"/>
      <c r="U9" s="1762"/>
      <c r="V9" s="1707">
        <f>SUM(O9-H9)</f>
        <v>-2.0000000000000004E-2</v>
      </c>
      <c r="W9" s="1707"/>
      <c r="X9" s="1707"/>
      <c r="Y9" s="1707"/>
      <c r="Z9" s="1707"/>
      <c r="AA9" s="1707"/>
      <c r="AB9" s="1708"/>
      <c r="AV9" s="495"/>
      <c r="AW9" s="495"/>
      <c r="AX9" s="495"/>
      <c r="AY9" s="495"/>
      <c r="AZ9" s="495"/>
      <c r="BA9" s="495"/>
      <c r="BB9" s="495"/>
      <c r="BC9" s="495"/>
      <c r="BD9" s="495"/>
      <c r="BE9" s="495"/>
      <c r="BF9" s="495"/>
      <c r="BG9" s="495"/>
      <c r="BH9" s="495"/>
      <c r="BI9" s="495" t="s">
        <v>329</v>
      </c>
      <c r="BJ9" s="495"/>
      <c r="BK9" s="495"/>
      <c r="BL9" s="495"/>
      <c r="BM9" s="495"/>
      <c r="BN9" s="495"/>
      <c r="BO9" s="495"/>
    </row>
    <row r="10" spans="2:67" ht="30" customHeight="1">
      <c r="B10" s="1711">
        <v>7</v>
      </c>
      <c r="C10" s="1267"/>
      <c r="D10" s="1267"/>
      <c r="E10" s="1267"/>
      <c r="F10" s="1712" t="s">
        <v>44</v>
      </c>
      <c r="G10" s="1713"/>
      <c r="H10" s="1714">
        <v>0.15</v>
      </c>
      <c r="I10" s="1715"/>
      <c r="J10" s="1715"/>
      <c r="K10" s="1715"/>
      <c r="L10" s="1715"/>
      <c r="M10" s="1715"/>
      <c r="N10" s="1715"/>
      <c r="O10" s="1714">
        <v>0.12</v>
      </c>
      <c r="P10" s="1716"/>
      <c r="Q10" s="1716"/>
      <c r="R10" s="1716"/>
      <c r="S10" s="1716"/>
      <c r="T10" s="1716"/>
      <c r="U10" s="1716"/>
      <c r="V10" s="1707">
        <f>SUM(O10-H10)</f>
        <v>-0.03</v>
      </c>
      <c r="W10" s="1707"/>
      <c r="X10" s="1707"/>
      <c r="Y10" s="1707"/>
      <c r="Z10" s="1707"/>
      <c r="AA10" s="1707"/>
      <c r="AB10" s="1708"/>
    </row>
    <row r="11" spans="2:67" ht="30" customHeight="1">
      <c r="B11" s="1711">
        <v>8</v>
      </c>
      <c r="C11" s="1267"/>
      <c r="D11" s="1267"/>
      <c r="E11" s="1267"/>
      <c r="F11" s="1712" t="s">
        <v>44</v>
      </c>
      <c r="G11" s="1713"/>
      <c r="H11" s="1714">
        <v>0.25</v>
      </c>
      <c r="I11" s="1715"/>
      <c r="J11" s="1715"/>
      <c r="K11" s="1715"/>
      <c r="L11" s="1715"/>
      <c r="M11" s="1715"/>
      <c r="N11" s="1715"/>
      <c r="O11" s="1714">
        <v>0.2</v>
      </c>
      <c r="P11" s="1716"/>
      <c r="Q11" s="1716"/>
      <c r="R11" s="1716"/>
      <c r="S11" s="1716"/>
      <c r="T11" s="1716"/>
      <c r="U11" s="1716"/>
      <c r="V11" s="1707">
        <f>SUM(O11-H11)</f>
        <v>-4.9999999999999989E-2</v>
      </c>
      <c r="W11" s="1707"/>
      <c r="X11" s="1707"/>
      <c r="Y11" s="1707"/>
      <c r="Z11" s="1707"/>
      <c r="AA11" s="1707"/>
      <c r="AB11" s="1708"/>
    </row>
    <row r="12" spans="2:67" ht="30" customHeight="1">
      <c r="B12" s="1711">
        <v>9</v>
      </c>
      <c r="C12" s="1267"/>
      <c r="D12" s="1267"/>
      <c r="E12" s="1267"/>
      <c r="F12" s="1712" t="s">
        <v>44</v>
      </c>
      <c r="G12" s="1713"/>
      <c r="H12" s="1714">
        <v>0.4</v>
      </c>
      <c r="I12" s="1715"/>
      <c r="J12" s="1715"/>
      <c r="K12" s="1715"/>
      <c r="L12" s="1715"/>
      <c r="M12" s="1715"/>
      <c r="N12" s="1715"/>
      <c r="O12" s="1714">
        <v>0.36</v>
      </c>
      <c r="P12" s="1716"/>
      <c r="Q12" s="1716"/>
      <c r="R12" s="1716"/>
      <c r="S12" s="1716"/>
      <c r="T12" s="1716"/>
      <c r="U12" s="1716"/>
      <c r="V12" s="1707">
        <f>SUM(O12-H12)</f>
        <v>-4.0000000000000036E-2</v>
      </c>
      <c r="W12" s="1707"/>
      <c r="X12" s="1707"/>
      <c r="Y12" s="1707"/>
      <c r="Z12" s="1707"/>
      <c r="AA12" s="1707"/>
      <c r="AB12" s="1708"/>
    </row>
    <row r="13" spans="2:67" ht="30" customHeight="1">
      <c r="B13" s="1711">
        <v>10</v>
      </c>
      <c r="C13" s="1267"/>
      <c r="D13" s="1267"/>
      <c r="E13" s="1267"/>
      <c r="F13" s="1712" t="s">
        <v>44</v>
      </c>
      <c r="G13" s="1713"/>
      <c r="H13" s="1714">
        <v>0.7</v>
      </c>
      <c r="I13" s="1715"/>
      <c r="J13" s="1715"/>
      <c r="K13" s="1715"/>
      <c r="L13" s="1715"/>
      <c r="M13" s="1715"/>
      <c r="N13" s="1715"/>
      <c r="O13" s="1714"/>
      <c r="P13" s="1716"/>
      <c r="Q13" s="1716"/>
      <c r="R13" s="1716"/>
      <c r="S13" s="1716"/>
      <c r="T13" s="1716"/>
      <c r="U13" s="1716"/>
      <c r="V13" s="1707"/>
      <c r="W13" s="1707"/>
      <c r="X13" s="1707"/>
      <c r="Y13" s="1707"/>
      <c r="Z13" s="1707"/>
      <c r="AA13" s="1707"/>
      <c r="AB13" s="1708"/>
    </row>
    <row r="14" spans="2:67" ht="30" customHeight="1">
      <c r="B14" s="1711">
        <v>11</v>
      </c>
      <c r="C14" s="1267"/>
      <c r="D14" s="1267"/>
      <c r="E14" s="1267"/>
      <c r="F14" s="1712" t="s">
        <v>44</v>
      </c>
      <c r="G14" s="1713"/>
      <c r="H14" s="1714">
        <v>0.98</v>
      </c>
      <c r="I14" s="1715"/>
      <c r="J14" s="1715"/>
      <c r="K14" s="1715"/>
      <c r="L14" s="1715"/>
      <c r="M14" s="1715"/>
      <c r="N14" s="1715"/>
      <c r="O14" s="1714"/>
      <c r="P14" s="1716"/>
      <c r="Q14" s="1716"/>
      <c r="R14" s="1716"/>
      <c r="S14" s="1716"/>
      <c r="T14" s="1716"/>
      <c r="U14" s="1716"/>
      <c r="V14" s="1707"/>
      <c r="W14" s="1707"/>
      <c r="X14" s="1707"/>
      <c r="Y14" s="1707"/>
      <c r="Z14" s="1707"/>
      <c r="AA14" s="1707"/>
      <c r="AB14" s="1708"/>
    </row>
    <row r="15" spans="2:67" ht="30" customHeight="1">
      <c r="B15" s="1711">
        <v>12</v>
      </c>
      <c r="C15" s="1267"/>
      <c r="D15" s="1267"/>
      <c r="E15" s="1267"/>
      <c r="F15" s="1712" t="s">
        <v>44</v>
      </c>
      <c r="G15" s="1713"/>
      <c r="H15" s="1714">
        <v>1</v>
      </c>
      <c r="I15" s="1715"/>
      <c r="J15" s="1715"/>
      <c r="K15" s="1715"/>
      <c r="L15" s="1715"/>
      <c r="M15" s="1715"/>
      <c r="N15" s="1715"/>
      <c r="O15" s="1714"/>
      <c r="P15" s="1716"/>
      <c r="Q15" s="1716"/>
      <c r="R15" s="1716"/>
      <c r="S15" s="1716"/>
      <c r="T15" s="1716"/>
      <c r="U15" s="1716"/>
      <c r="V15" s="1707"/>
      <c r="W15" s="1707"/>
      <c r="X15" s="1707"/>
      <c r="Y15" s="1707"/>
      <c r="Z15" s="1707"/>
      <c r="AA15" s="1707"/>
      <c r="AB15" s="1708"/>
    </row>
    <row r="16" spans="2:67" ht="30" customHeight="1">
      <c r="B16" s="1711"/>
      <c r="C16" s="1267"/>
      <c r="D16" s="1267"/>
      <c r="E16" s="1267"/>
      <c r="F16" s="1712" t="s">
        <v>44</v>
      </c>
      <c r="G16" s="1713"/>
      <c r="H16" s="1714"/>
      <c r="I16" s="1714"/>
      <c r="J16" s="1714"/>
      <c r="K16" s="1714"/>
      <c r="L16" s="1714"/>
      <c r="M16" s="1714"/>
      <c r="N16" s="1714"/>
      <c r="O16" s="1714"/>
      <c r="P16" s="1716"/>
      <c r="Q16" s="1716"/>
      <c r="R16" s="1716"/>
      <c r="S16" s="1716"/>
      <c r="T16" s="1716"/>
      <c r="U16" s="1716"/>
      <c r="V16" s="1707"/>
      <c r="W16" s="1707"/>
      <c r="X16" s="1707"/>
      <c r="Y16" s="1707"/>
      <c r="Z16" s="1707"/>
      <c r="AA16" s="1707"/>
      <c r="AB16" s="1708"/>
    </row>
    <row r="17" spans="2:28" ht="30" customHeight="1">
      <c r="B17" s="1711"/>
      <c r="C17" s="1267"/>
      <c r="D17" s="1267"/>
      <c r="E17" s="1267"/>
      <c r="F17" s="1712" t="s">
        <v>44</v>
      </c>
      <c r="G17" s="1713"/>
      <c r="H17" s="1714"/>
      <c r="I17" s="1714"/>
      <c r="J17" s="1714"/>
      <c r="K17" s="1714"/>
      <c r="L17" s="1714"/>
      <c r="M17" s="1714"/>
      <c r="N17" s="1714"/>
      <c r="O17" s="1714"/>
      <c r="P17" s="1716"/>
      <c r="Q17" s="1716"/>
      <c r="R17" s="1716"/>
      <c r="S17" s="1716"/>
      <c r="T17" s="1716"/>
      <c r="U17" s="1716"/>
      <c r="V17" s="1707"/>
      <c r="W17" s="1707"/>
      <c r="X17" s="1707"/>
      <c r="Y17" s="1707"/>
      <c r="Z17" s="1707"/>
      <c r="AA17" s="1707"/>
      <c r="AB17" s="1708"/>
    </row>
    <row r="18" spans="2:28" ht="30" customHeight="1">
      <c r="B18" s="1711"/>
      <c r="C18" s="1267"/>
      <c r="D18" s="1267"/>
      <c r="E18" s="1267"/>
      <c r="F18" s="1712" t="s">
        <v>44</v>
      </c>
      <c r="G18" s="1713"/>
      <c r="H18" s="1714"/>
      <c r="I18" s="1714"/>
      <c r="J18" s="1714"/>
      <c r="K18" s="1714"/>
      <c r="L18" s="1714"/>
      <c r="M18" s="1714"/>
      <c r="N18" s="1714"/>
      <c r="O18" s="1714"/>
      <c r="P18" s="1716"/>
      <c r="Q18" s="1716"/>
      <c r="R18" s="1716"/>
      <c r="S18" s="1716"/>
      <c r="T18" s="1716"/>
      <c r="U18" s="1716"/>
      <c r="V18" s="1707"/>
      <c r="W18" s="1707"/>
      <c r="X18" s="1707"/>
      <c r="Y18" s="1707"/>
      <c r="Z18" s="1707"/>
      <c r="AA18" s="1707"/>
      <c r="AB18" s="1708"/>
    </row>
    <row r="19" spans="2:28" ht="20.149999999999999" customHeight="1">
      <c r="B19" s="28" t="s">
        <v>53</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7"/>
    </row>
    <row r="20" spans="2:28">
      <c r="B20" s="1730"/>
      <c r="C20" s="1038"/>
      <c r="D20" s="1038"/>
      <c r="E20" s="1038"/>
      <c r="F20" s="1038"/>
      <c r="G20" s="1038"/>
      <c r="H20" s="1038"/>
      <c r="I20" s="1038"/>
      <c r="J20" s="1038"/>
      <c r="K20" s="1038"/>
      <c r="L20" s="1038"/>
      <c r="M20" s="1038"/>
      <c r="N20" s="1038"/>
      <c r="O20" s="1038"/>
      <c r="P20" s="1038"/>
      <c r="Q20" s="1038"/>
      <c r="R20" s="1038"/>
      <c r="S20" s="1038"/>
      <c r="T20" s="1038"/>
      <c r="U20" s="1038"/>
      <c r="V20" s="1038"/>
      <c r="W20" s="1038"/>
      <c r="X20" s="1038"/>
      <c r="Y20" s="1038"/>
      <c r="Z20" s="1038"/>
      <c r="AA20" s="1038"/>
      <c r="AB20" s="1731"/>
    </row>
    <row r="21" spans="2:28">
      <c r="B21" s="1730"/>
      <c r="C21" s="1038"/>
      <c r="D21" s="1038"/>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731"/>
    </row>
    <row r="22" spans="2:28">
      <c r="B22" s="1730"/>
      <c r="C22" s="1038"/>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731"/>
    </row>
    <row r="23" spans="2:28">
      <c r="B23" s="1730"/>
      <c r="C23" s="1038"/>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731"/>
    </row>
    <row r="24" spans="2:28">
      <c r="B24" s="1730"/>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731"/>
    </row>
    <row r="25" spans="2:28" ht="13.5" thickBot="1">
      <c r="B25" s="1732"/>
      <c r="C25" s="1733"/>
      <c r="D25" s="1733"/>
      <c r="E25" s="1733"/>
      <c r="F25" s="1733"/>
      <c r="G25" s="1733"/>
      <c r="H25" s="1733"/>
      <c r="I25" s="1733"/>
      <c r="J25" s="1733"/>
      <c r="K25" s="1733"/>
      <c r="L25" s="1733"/>
      <c r="M25" s="1733"/>
      <c r="N25" s="1733"/>
      <c r="O25" s="1733"/>
      <c r="P25" s="1733"/>
      <c r="Q25" s="1733"/>
      <c r="R25" s="1733"/>
      <c r="S25" s="1733"/>
      <c r="T25" s="1733"/>
      <c r="U25" s="1733"/>
      <c r="V25" s="1733"/>
      <c r="W25" s="1733"/>
      <c r="X25" s="1733"/>
      <c r="Y25" s="1733"/>
      <c r="Z25" s="1733"/>
      <c r="AA25" s="1733"/>
      <c r="AB25" s="1734"/>
    </row>
    <row r="26" spans="2:28" ht="15"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2:28" ht="20.149999999999999" customHeight="1">
      <c r="B27" s="1728" t="s">
        <v>50</v>
      </c>
      <c r="C27" s="1729"/>
      <c r="D27" s="25" t="s">
        <v>49</v>
      </c>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2:28" ht="20.149999999999999" customHeight="1">
      <c r="B28" s="24"/>
      <c r="C28" s="25"/>
      <c r="D28" s="25" t="s">
        <v>51</v>
      </c>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2:28" ht="20.149999999999999" customHeight="1">
      <c r="B29" s="24"/>
      <c r="C29" s="25"/>
      <c r="D29" s="25" t="s">
        <v>52</v>
      </c>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2:28" s="1" customFormat="1" ht="18.75" hidden="1" customHeight="1">
      <c r="B30" s="22"/>
      <c r="C30" s="1744" t="s">
        <v>97</v>
      </c>
      <c r="D30" s="1745"/>
      <c r="E30" s="1745"/>
      <c r="F30" s="1746" t="s">
        <v>98</v>
      </c>
      <c r="G30" s="1745"/>
      <c r="H30" s="1747"/>
      <c r="I30" s="1744" t="s">
        <v>48</v>
      </c>
      <c r="J30" s="1745"/>
      <c r="K30" s="1745"/>
      <c r="L30" s="1746" t="s">
        <v>47</v>
      </c>
      <c r="M30" s="1745"/>
      <c r="N30" s="1745"/>
      <c r="O30" s="1754" t="s">
        <v>46</v>
      </c>
      <c r="P30" s="1745"/>
      <c r="Q30" s="1745"/>
      <c r="R30" s="1755" t="s">
        <v>99</v>
      </c>
      <c r="S30" s="1756"/>
      <c r="T30" s="1757"/>
      <c r="U30" s="68"/>
      <c r="V30" s="1758" t="s">
        <v>45</v>
      </c>
      <c r="W30" s="1745"/>
      <c r="X30" s="1745"/>
      <c r="Y30" s="1735" t="s">
        <v>96</v>
      </c>
      <c r="Z30" s="1736"/>
      <c r="AA30" s="1737"/>
      <c r="AB30" s="15"/>
    </row>
    <row r="31" spans="2:28" s="1" customFormat="1" ht="12.9" hidden="1" customHeight="1">
      <c r="B31" s="12"/>
      <c r="C31" s="1725"/>
      <c r="D31" s="1721"/>
      <c r="E31" s="1721"/>
      <c r="F31" s="1720"/>
      <c r="G31" s="1721"/>
      <c r="H31" s="1722"/>
      <c r="I31" s="1725"/>
      <c r="J31" s="1721"/>
      <c r="K31" s="1721"/>
      <c r="L31" s="1720"/>
      <c r="M31" s="1721"/>
      <c r="N31" s="1721"/>
      <c r="O31" s="1720"/>
      <c r="P31" s="1721"/>
      <c r="Q31" s="1721"/>
      <c r="R31" s="1720"/>
      <c r="S31" s="1721"/>
      <c r="T31" s="1752"/>
      <c r="U31" s="14"/>
      <c r="V31" s="1748"/>
      <c r="W31" s="1749"/>
      <c r="X31" s="1749"/>
      <c r="Y31" s="1738"/>
      <c r="Z31" s="1739"/>
      <c r="AA31" s="1740"/>
      <c r="AB31" s="13"/>
    </row>
    <row r="32" spans="2:28" s="1" customFormat="1" ht="12.9" hidden="1" customHeight="1">
      <c r="B32" s="12"/>
      <c r="C32" s="1726"/>
      <c r="D32" s="1721"/>
      <c r="E32" s="1721"/>
      <c r="F32" s="1721"/>
      <c r="G32" s="1721"/>
      <c r="H32" s="1722"/>
      <c r="I32" s="1726"/>
      <c r="J32" s="1721"/>
      <c r="K32" s="1721"/>
      <c r="L32" s="1721"/>
      <c r="M32" s="1721"/>
      <c r="N32" s="1721"/>
      <c r="O32" s="1721"/>
      <c r="P32" s="1721"/>
      <c r="Q32" s="1721"/>
      <c r="R32" s="1721"/>
      <c r="S32" s="1721"/>
      <c r="T32" s="1752"/>
      <c r="U32" s="14"/>
      <c r="V32" s="1748"/>
      <c r="W32" s="1749"/>
      <c r="X32" s="1749"/>
      <c r="Y32" s="1738"/>
      <c r="Z32" s="1739"/>
      <c r="AA32" s="1740"/>
      <c r="AB32" s="13"/>
    </row>
    <row r="33" spans="2:28" s="1" customFormat="1" ht="12.9" hidden="1" customHeight="1">
      <c r="B33" s="12"/>
      <c r="C33" s="1726"/>
      <c r="D33" s="1721"/>
      <c r="E33" s="1721"/>
      <c r="F33" s="1721"/>
      <c r="G33" s="1721"/>
      <c r="H33" s="1722"/>
      <c r="I33" s="1726"/>
      <c r="J33" s="1721"/>
      <c r="K33" s="1721"/>
      <c r="L33" s="1721"/>
      <c r="M33" s="1721"/>
      <c r="N33" s="1721"/>
      <c r="O33" s="1721"/>
      <c r="P33" s="1721"/>
      <c r="Q33" s="1721"/>
      <c r="R33" s="1721"/>
      <c r="S33" s="1721"/>
      <c r="T33" s="1752"/>
      <c r="U33" s="14"/>
      <c r="V33" s="1748"/>
      <c r="W33" s="1749"/>
      <c r="X33" s="1749"/>
      <c r="Y33" s="1738"/>
      <c r="Z33" s="1739"/>
      <c r="AA33" s="1740"/>
      <c r="AB33" s="13"/>
    </row>
    <row r="34" spans="2:28" s="1" customFormat="1" ht="12.9" hidden="1" customHeight="1" thickBot="1">
      <c r="B34" s="12"/>
      <c r="C34" s="1727"/>
      <c r="D34" s="1723"/>
      <c r="E34" s="1723"/>
      <c r="F34" s="1723"/>
      <c r="G34" s="1723"/>
      <c r="H34" s="1724"/>
      <c r="I34" s="1727"/>
      <c r="J34" s="1723"/>
      <c r="K34" s="1723"/>
      <c r="L34" s="1723"/>
      <c r="M34" s="1723"/>
      <c r="N34" s="1723"/>
      <c r="O34" s="1723"/>
      <c r="P34" s="1723"/>
      <c r="Q34" s="1723"/>
      <c r="R34" s="1723"/>
      <c r="S34" s="1723"/>
      <c r="T34" s="1753"/>
      <c r="U34" s="14"/>
      <c r="V34" s="1750"/>
      <c r="W34" s="1751"/>
      <c r="X34" s="1751"/>
      <c r="Y34" s="1741"/>
      <c r="Z34" s="1742"/>
      <c r="AA34" s="1743"/>
      <c r="AB34" s="13"/>
    </row>
    <row r="35" spans="2:28">
      <c r="N35" s="11"/>
      <c r="O35" s="11"/>
      <c r="P35" s="1"/>
      <c r="Q35" s="1"/>
      <c r="R35" s="1"/>
      <c r="S35" s="1"/>
      <c r="T35" s="1"/>
    </row>
    <row r="36" spans="2:28">
      <c r="N36" s="1"/>
      <c r="O36" s="1"/>
      <c r="P36" s="1"/>
      <c r="Q36" s="1"/>
      <c r="R36" s="1"/>
      <c r="S36" s="1"/>
      <c r="T36" s="1"/>
    </row>
    <row r="37" spans="2:28">
      <c r="N37" s="1"/>
      <c r="O37" s="1"/>
      <c r="P37" s="1"/>
      <c r="Q37" s="1"/>
      <c r="R37" s="1"/>
      <c r="S37" s="1"/>
      <c r="T37" s="1"/>
    </row>
  </sheetData>
  <sheetProtection sheet="1" selectLockedCells="1"/>
  <mergeCells count="91">
    <mergeCell ref="AV4:BO6"/>
    <mergeCell ref="AV7:BB8"/>
    <mergeCell ref="BC7:BE8"/>
    <mergeCell ref="B1:AB1"/>
    <mergeCell ref="O9:U9"/>
    <mergeCell ref="B2:AB2"/>
    <mergeCell ref="B4:G4"/>
    <mergeCell ref="B5:G5"/>
    <mergeCell ref="S6:T6"/>
    <mergeCell ref="I4:AA4"/>
    <mergeCell ref="I5:Q5"/>
    <mergeCell ref="B6:G6"/>
    <mergeCell ref="S5:AA5"/>
    <mergeCell ref="I6:Q6"/>
    <mergeCell ref="O10:U10"/>
    <mergeCell ref="H7:N7"/>
    <mergeCell ref="O7:U7"/>
    <mergeCell ref="V7:AB7"/>
    <mergeCell ref="B8:E8"/>
    <mergeCell ref="H10:N10"/>
    <mergeCell ref="V10:AB10"/>
    <mergeCell ref="B9:E9"/>
    <mergeCell ref="F9:G9"/>
    <mergeCell ref="B10:E10"/>
    <mergeCell ref="F10:G10"/>
    <mergeCell ref="O8:U8"/>
    <mergeCell ref="V18:AB18"/>
    <mergeCell ref="B20:AB25"/>
    <mergeCell ref="O18:U18"/>
    <mergeCell ref="Y30:AA34"/>
    <mergeCell ref="L31:N34"/>
    <mergeCell ref="I31:K34"/>
    <mergeCell ref="C30:E30"/>
    <mergeCell ref="F30:H30"/>
    <mergeCell ref="V31:X34"/>
    <mergeCell ref="R31:T34"/>
    <mergeCell ref="O31:Q34"/>
    <mergeCell ref="O30:Q30"/>
    <mergeCell ref="R30:T30"/>
    <mergeCell ref="V30:X30"/>
    <mergeCell ref="I30:K30"/>
    <mergeCell ref="L30:N30"/>
    <mergeCell ref="F31:H34"/>
    <mergeCell ref="C31:E34"/>
    <mergeCell ref="B27:C27"/>
    <mergeCell ref="H8:N8"/>
    <mergeCell ref="V8:AB8"/>
    <mergeCell ref="H9:N9"/>
    <mergeCell ref="V9:AB9"/>
    <mergeCell ref="B18:E18"/>
    <mergeCell ref="F18:G18"/>
    <mergeCell ref="H18:N18"/>
    <mergeCell ref="B15:E15"/>
    <mergeCell ref="F15:G15"/>
    <mergeCell ref="B16:E16"/>
    <mergeCell ref="F16:G16"/>
    <mergeCell ref="B17:E17"/>
    <mergeCell ref="F17:G17"/>
    <mergeCell ref="O11:U11"/>
    <mergeCell ref="O12:U12"/>
    <mergeCell ref="B11:E11"/>
    <mergeCell ref="F11:G11"/>
    <mergeCell ref="H11:N11"/>
    <mergeCell ref="V16:AB16"/>
    <mergeCell ref="H17:N17"/>
    <mergeCell ref="V17:AB17"/>
    <mergeCell ref="H14:N14"/>
    <mergeCell ref="V14:AB14"/>
    <mergeCell ref="H15:N15"/>
    <mergeCell ref="V15:AB15"/>
    <mergeCell ref="O14:U14"/>
    <mergeCell ref="O15:U15"/>
    <mergeCell ref="O16:U16"/>
    <mergeCell ref="O17:U17"/>
    <mergeCell ref="H16:N16"/>
    <mergeCell ref="V11:AB11"/>
    <mergeCell ref="B3:AB3"/>
    <mergeCell ref="B14:E14"/>
    <mergeCell ref="F14:G14"/>
    <mergeCell ref="H12:N12"/>
    <mergeCell ref="V12:AB12"/>
    <mergeCell ref="H13:N13"/>
    <mergeCell ref="V13:AB13"/>
    <mergeCell ref="B13:E13"/>
    <mergeCell ref="F13:G13"/>
    <mergeCell ref="B12:E12"/>
    <mergeCell ref="F12:G12"/>
    <mergeCell ref="O13:U13"/>
    <mergeCell ref="F8:G8"/>
    <mergeCell ref="B7:G7"/>
    <mergeCell ref="U6:W6"/>
  </mergeCells>
  <phoneticPr fontId="3"/>
  <conditionalFormatting sqref="I5:Q5">
    <cfRule type="expression" dxfId="257" priority="7" stopIfTrue="1">
      <formula>AND(MONTH(I5)&lt;10,DAY(I5)&gt;9)</formula>
    </cfRule>
    <cfRule type="expression" dxfId="256" priority="8" stopIfTrue="1">
      <formula>AND(MONTH(I5)&lt;10,DAY(I5)&lt;10)</formula>
    </cfRule>
    <cfRule type="expression" dxfId="255" priority="9" stopIfTrue="1">
      <formula>AND(MONTH(I5)&gt;9,DAY(I5)&lt;10)</formula>
    </cfRule>
  </conditionalFormatting>
  <conditionalFormatting sqref="I6:Q6">
    <cfRule type="expression" dxfId="254" priority="4" stopIfTrue="1">
      <formula>AND(MONTH(I6)&lt;10,DAY(I6)&gt;9)</formula>
    </cfRule>
    <cfRule type="expression" dxfId="253" priority="5" stopIfTrue="1">
      <formula>AND(MONTH(I6)&lt;10,DAY(I6)&lt;10)</formula>
    </cfRule>
    <cfRule type="expression" dxfId="252" priority="6" stopIfTrue="1">
      <formula>AND(MONTH(I6)&gt;9,DAY(I6)&lt;10)</formula>
    </cfRule>
  </conditionalFormatting>
  <conditionalFormatting sqref="S5:AA5">
    <cfRule type="expression" dxfId="251" priority="1" stopIfTrue="1">
      <formula>AND(MONTH(S5)&lt;10,DAY(S5)&gt;9)</formula>
    </cfRule>
    <cfRule type="expression" dxfId="250" priority="2" stopIfTrue="1">
      <formula>AND(MONTH(S5)&lt;10,DAY(S5)&lt;10)</formula>
    </cfRule>
    <cfRule type="expression" dxfId="249" priority="3" stopIfTrue="1">
      <formula>AND(MONTH(S5)&gt;9,DAY(S5)&lt;10)</formula>
    </cfRule>
  </conditionalFormatting>
  <dataValidations count="2">
    <dataValidation type="list" allowBlank="1" showInputMessage="1" showErrorMessage="1" sqref="B8:E18 S6:T6">
      <formula1>$AG$6:$AR$6</formula1>
    </dataValidation>
    <dataValidation type="list" allowBlank="1" showInputMessage="1" showErrorMessage="1" sqref="BC7:BE8">
      <formula1>$BI$7:$BI$9</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明朝,標準"&amp;8&amp;K00-043第5号様式（第11条関係）</oddHeader>
    <oddFooter>&amp;R&amp;"ＭＳ 明朝,標準"&amp;8&amp;K00-021受注者⇒監督員</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59999389629810485"/>
  </sheetPr>
  <dimension ref="A1:BG57"/>
  <sheetViews>
    <sheetView showZeros="0" view="pageBreakPreview" zoomScaleNormal="100" zoomScaleSheetLayoutView="100" workbookViewId="0">
      <selection activeCell="C14" sqref="C14:J14"/>
    </sheetView>
  </sheetViews>
  <sheetFormatPr defaultColWidth="2.36328125" defaultRowHeight="13"/>
  <cols>
    <col min="1" max="1" width="7.90625" style="679" customWidth="1"/>
    <col min="2" max="38" width="2.36328125" style="33"/>
    <col min="39" max="39" width="2.36328125" style="33" customWidth="1"/>
    <col min="40" max="40" width="18.36328125" style="33" customWidth="1"/>
    <col min="41" max="45" width="2.36328125" style="33"/>
    <col min="46" max="46" width="2.36328125" style="33" hidden="1" customWidth="1"/>
    <col min="47" max="47" width="12" style="33" customWidth="1"/>
    <col min="48" max="52" width="2.36328125" style="33"/>
    <col min="53" max="53" width="0" style="33" hidden="1" customWidth="1"/>
    <col min="54" max="16384" width="2.36328125" style="33"/>
  </cols>
  <sheetData>
    <row r="1" spans="1:40" ht="20.149999999999999" customHeight="1">
      <c r="B1" s="381"/>
      <c r="C1" s="381"/>
      <c r="D1" s="381"/>
      <c r="E1" s="381"/>
      <c r="F1" s="381"/>
      <c r="G1" s="381"/>
      <c r="H1" s="381"/>
      <c r="I1" s="381"/>
      <c r="J1" s="381"/>
      <c r="K1" s="381"/>
      <c r="L1" s="381"/>
      <c r="M1" s="381"/>
      <c r="N1" s="381"/>
      <c r="O1" s="381"/>
      <c r="P1" s="381"/>
      <c r="Q1" s="381"/>
      <c r="R1" s="381"/>
      <c r="S1" s="381"/>
      <c r="T1" s="381"/>
      <c r="U1" s="381"/>
      <c r="V1" s="381"/>
      <c r="W1" s="381"/>
      <c r="X1" s="381"/>
      <c r="Y1" s="381"/>
      <c r="Z1" s="1862">
        <v>44762</v>
      </c>
      <c r="AA1" s="1862"/>
      <c r="AB1" s="1862"/>
      <c r="AC1" s="1862"/>
      <c r="AD1" s="1862"/>
      <c r="AE1" s="1862"/>
      <c r="AF1" s="1862"/>
      <c r="AG1" s="1862"/>
      <c r="AH1" s="1862"/>
      <c r="AI1" s="1862"/>
      <c r="AJ1" s="1863"/>
      <c r="AK1" s="243"/>
      <c r="AL1" s="399" t="s">
        <v>626</v>
      </c>
      <c r="AM1" s="45"/>
    </row>
    <row r="2" spans="1:40" s="589" customFormat="1" ht="15" customHeight="1">
      <c r="A2" s="679"/>
      <c r="C2" s="1859" t="s">
        <v>305</v>
      </c>
      <c r="D2" s="1866"/>
      <c r="E2" s="1866"/>
      <c r="F2" s="1866"/>
      <c r="G2" s="587"/>
      <c r="H2" s="587"/>
    </row>
    <row r="3" spans="1:40" s="589" customFormat="1" ht="20.149999999999999" customHeight="1">
      <c r="A3" s="679"/>
      <c r="C3" s="1567" t="str">
        <f>IF(各項目入力表!B10=各項目入力表!A19,"平　塚　市　長",+IF(各項目入力表!B10=各項目入力表!A20,"平塚市病院事業管理者",""))</f>
        <v>平　塚　市　長</v>
      </c>
      <c r="D3" s="1676"/>
      <c r="E3" s="1676"/>
      <c r="F3" s="1676"/>
      <c r="G3" s="1676"/>
      <c r="H3" s="1676"/>
      <c r="I3" s="1676"/>
      <c r="J3" s="1676"/>
      <c r="K3" s="1676"/>
      <c r="L3" s="1676"/>
      <c r="M3" s="587"/>
      <c r="N3" s="588"/>
      <c r="O3" s="588"/>
      <c r="P3" s="588"/>
      <c r="Q3" s="588"/>
      <c r="R3" s="588"/>
      <c r="AM3" s="106"/>
      <c r="AN3" s="106"/>
    </row>
    <row r="4" spans="1:40" ht="15" customHeight="1">
      <c r="B4" s="381"/>
      <c r="C4" s="352"/>
      <c r="D4" s="352"/>
      <c r="E4" s="352"/>
      <c r="F4" s="352"/>
      <c r="G4" s="352"/>
      <c r="H4" s="352"/>
      <c r="I4" s="352"/>
      <c r="J4" s="352"/>
      <c r="K4" s="352"/>
      <c r="L4" s="352"/>
      <c r="M4" s="352"/>
      <c r="N4" s="352"/>
      <c r="O4" s="352"/>
      <c r="P4" s="352"/>
      <c r="Q4" s="381"/>
      <c r="R4" s="381"/>
      <c r="S4" s="381"/>
      <c r="T4" s="381"/>
      <c r="U4" s="381"/>
      <c r="V4" s="381"/>
      <c r="W4" s="381"/>
      <c r="X4" s="381"/>
      <c r="Y4" s="381"/>
      <c r="Z4" s="381"/>
      <c r="AA4" s="381"/>
      <c r="AB4" s="381"/>
      <c r="AC4" s="381"/>
      <c r="AD4" s="381"/>
      <c r="AE4" s="381"/>
      <c r="AF4" s="381"/>
      <c r="AG4" s="381"/>
      <c r="AH4" s="381"/>
      <c r="AI4" s="381"/>
      <c r="AJ4" s="381"/>
    </row>
    <row r="5" spans="1:40" ht="30" customHeight="1">
      <c r="B5" s="381"/>
      <c r="C5" s="381"/>
      <c r="D5" s="381"/>
      <c r="E5" s="381"/>
      <c r="F5" s="381"/>
      <c r="G5" s="381"/>
      <c r="H5" s="35"/>
      <c r="I5" s="35"/>
      <c r="J5" s="35"/>
      <c r="K5" s="35"/>
      <c r="L5" s="35"/>
      <c r="M5" s="35"/>
      <c r="N5" s="35"/>
      <c r="O5" s="35"/>
      <c r="P5" s="35"/>
      <c r="Q5" s="381"/>
      <c r="R5" s="1864" t="s">
        <v>66</v>
      </c>
      <c r="S5" s="1865"/>
      <c r="T5" s="1865"/>
      <c r="U5" s="1865"/>
      <c r="V5" s="1865"/>
      <c r="W5" s="381"/>
      <c r="X5" s="1497" t="str">
        <f>各項目入力表!F3</f>
        <v>平塚市○○番地○○</v>
      </c>
      <c r="Y5" s="1493"/>
      <c r="Z5" s="1493"/>
      <c r="AA5" s="1493"/>
      <c r="AB5" s="1493"/>
      <c r="AC5" s="1493"/>
      <c r="AD5" s="1493"/>
      <c r="AE5" s="1493"/>
      <c r="AF5" s="1493"/>
      <c r="AG5" s="1493"/>
      <c r="AH5" s="1493"/>
      <c r="AI5" s="1048"/>
      <c r="AJ5" s="381"/>
    </row>
    <row r="6" spans="1:40" ht="30" customHeight="1">
      <c r="B6" s="381"/>
      <c r="C6" s="381"/>
      <c r="D6" s="381"/>
      <c r="E6" s="381"/>
      <c r="F6" s="381"/>
      <c r="G6" s="381"/>
      <c r="H6" s="381"/>
      <c r="I6" s="381"/>
      <c r="J6" s="381"/>
      <c r="K6" s="381"/>
      <c r="L6" s="381"/>
      <c r="M6" s="381"/>
      <c r="N6" s="381"/>
      <c r="O6" s="381"/>
      <c r="P6" s="381"/>
      <c r="Q6" s="381"/>
      <c r="R6" s="1864" t="s">
        <v>67</v>
      </c>
      <c r="S6" s="1865"/>
      <c r="T6" s="1865"/>
      <c r="U6" s="1865"/>
      <c r="V6" s="1865"/>
      <c r="W6" s="370"/>
      <c r="X6" s="1497" t="str">
        <f>各項目入力表!F4</f>
        <v>○△□×株式会社</v>
      </c>
      <c r="Y6" s="1493"/>
      <c r="Z6" s="1493"/>
      <c r="AA6" s="1493"/>
      <c r="AB6" s="1493"/>
      <c r="AC6" s="1493"/>
      <c r="AD6" s="1493"/>
      <c r="AE6" s="1493"/>
      <c r="AF6" s="1493"/>
      <c r="AG6" s="1493"/>
      <c r="AH6" s="1493"/>
      <c r="AI6" s="1048"/>
      <c r="AJ6" s="481"/>
    </row>
    <row r="7" spans="1:40" ht="30" customHeight="1">
      <c r="B7" s="381"/>
      <c r="C7" s="381"/>
      <c r="D7" s="381"/>
      <c r="E7" s="381"/>
      <c r="F7" s="381"/>
      <c r="G7" s="381"/>
      <c r="H7" s="381"/>
      <c r="I7" s="381"/>
      <c r="J7" s="381"/>
      <c r="K7" s="381"/>
      <c r="L7" s="381"/>
      <c r="M7" s="381"/>
      <c r="N7" s="381"/>
      <c r="O7" s="381"/>
      <c r="P7" s="381"/>
      <c r="Q7" s="381"/>
      <c r="R7" s="1864" t="s">
        <v>30</v>
      </c>
      <c r="S7" s="1865"/>
      <c r="T7" s="1865"/>
      <c r="U7" s="1865"/>
      <c r="V7" s="1865"/>
      <c r="W7" s="352"/>
      <c r="X7" s="1493" t="str">
        <f>各項目入力表!F5</f>
        <v>代表取締役　○△　□×</v>
      </c>
      <c r="Y7" s="1493"/>
      <c r="Z7" s="1493"/>
      <c r="AA7" s="1493"/>
      <c r="AB7" s="1493"/>
      <c r="AC7" s="1493"/>
      <c r="AD7" s="1493"/>
      <c r="AE7" s="1493"/>
      <c r="AF7" s="1493"/>
      <c r="AG7" s="1493"/>
      <c r="AH7" s="1493"/>
      <c r="AI7" s="1048"/>
      <c r="AJ7" s="485" t="s">
        <v>371</v>
      </c>
    </row>
    <row r="8" spans="1:40" s="891" customFormat="1" ht="12" customHeight="1">
      <c r="R8" s="1499" t="s">
        <v>791</v>
      </c>
      <c r="S8" s="1499"/>
      <c r="T8" s="1499"/>
      <c r="U8" s="1499"/>
      <c r="V8" s="1499"/>
      <c r="W8" s="1499"/>
      <c r="X8" s="1499"/>
      <c r="Y8" s="1499"/>
      <c r="Z8" s="1499"/>
      <c r="AA8" s="1499"/>
      <c r="AB8" s="1499"/>
      <c r="AC8" s="1499"/>
      <c r="AD8" s="1499"/>
      <c r="AE8" s="1499"/>
      <c r="AF8" s="1499"/>
      <c r="AG8" s="1499"/>
      <c r="AH8" s="1499"/>
      <c r="AI8" s="1499"/>
      <c r="AJ8" s="1499"/>
    </row>
    <row r="9" spans="1:40" s="891" customFormat="1" ht="12" customHeight="1">
      <c r="R9" s="1500" t="s">
        <v>789</v>
      </c>
      <c r="S9" s="1500"/>
      <c r="T9" s="1500"/>
      <c r="U9" s="1500"/>
      <c r="V9" s="1500"/>
      <c r="W9" s="1500"/>
      <c r="X9" s="1500"/>
      <c r="Y9" s="1500"/>
      <c r="Z9" s="1500"/>
      <c r="AA9" s="1500"/>
      <c r="AB9" s="1500"/>
      <c r="AC9" s="1500"/>
      <c r="AD9" s="1500"/>
      <c r="AE9" s="1500"/>
      <c r="AF9" s="1500"/>
      <c r="AG9" s="1500"/>
      <c r="AH9" s="1500"/>
      <c r="AI9" s="1500"/>
      <c r="AJ9" s="1500"/>
    </row>
    <row r="10" spans="1:40" s="891" customFormat="1" ht="12" customHeight="1">
      <c r="R10" s="1500" t="s">
        <v>790</v>
      </c>
      <c r="S10" s="1500"/>
      <c r="T10" s="1500"/>
      <c r="U10" s="1500"/>
      <c r="V10" s="1500"/>
      <c r="W10" s="1500"/>
      <c r="X10" s="1500"/>
      <c r="Y10" s="1500"/>
      <c r="Z10" s="1500"/>
      <c r="AA10" s="1500"/>
      <c r="AB10" s="1500"/>
      <c r="AC10" s="1500"/>
      <c r="AD10" s="1500"/>
      <c r="AE10" s="1500"/>
      <c r="AF10" s="1500"/>
      <c r="AG10" s="1500"/>
      <c r="AH10" s="1500"/>
      <c r="AI10" s="1500"/>
      <c r="AJ10" s="1500"/>
    </row>
    <row r="11" spans="1:40" ht="15" customHeight="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row>
    <row r="12" spans="1:40" ht="30" customHeight="1">
      <c r="B12" s="1791" t="s">
        <v>280</v>
      </c>
      <c r="C12" s="1791"/>
      <c r="D12" s="1791"/>
      <c r="E12" s="1791"/>
      <c r="F12" s="1791"/>
      <c r="G12" s="1791"/>
      <c r="H12" s="1791"/>
      <c r="I12" s="1791"/>
      <c r="J12" s="1791"/>
      <c r="K12" s="1791"/>
      <c r="L12" s="1791"/>
      <c r="M12" s="1791"/>
      <c r="N12" s="1791"/>
      <c r="O12" s="1791"/>
      <c r="P12" s="1791"/>
      <c r="Q12" s="1791"/>
      <c r="R12" s="1791"/>
      <c r="S12" s="1791"/>
      <c r="T12" s="1791"/>
      <c r="U12" s="1791"/>
      <c r="V12" s="1791"/>
      <c r="W12" s="1791"/>
      <c r="X12" s="1791"/>
      <c r="Y12" s="1791"/>
      <c r="Z12" s="1791"/>
      <c r="AA12" s="1791"/>
      <c r="AB12" s="1791"/>
      <c r="AC12" s="1791"/>
      <c r="AD12" s="1791"/>
      <c r="AE12" s="1791"/>
      <c r="AF12" s="1791"/>
      <c r="AG12" s="1791"/>
      <c r="AH12" s="1791"/>
      <c r="AI12" s="1791"/>
      <c r="AJ12" s="1791"/>
    </row>
    <row r="13" spans="1:40" ht="15" customHeight="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row>
    <row r="14" spans="1:40" ht="20.149999999999999" customHeight="1">
      <c r="B14" s="364"/>
      <c r="C14" s="1547">
        <v>44762</v>
      </c>
      <c r="D14" s="1547"/>
      <c r="E14" s="1547"/>
      <c r="F14" s="1547"/>
      <c r="G14" s="1547"/>
      <c r="H14" s="1547"/>
      <c r="I14" s="1547"/>
      <c r="J14" s="1547"/>
      <c r="K14" s="1507" t="s">
        <v>279</v>
      </c>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N14" s="177"/>
    </row>
    <row r="15" spans="1:40" ht="20.149999999999999" customHeight="1">
      <c r="B15" s="1507" t="s">
        <v>753</v>
      </c>
      <c r="C15" s="1507"/>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1507"/>
    </row>
    <row r="16" spans="1:40" ht="15" customHeight="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row>
    <row r="17" spans="1:59">
      <c r="B17" s="1490" t="s">
        <v>62</v>
      </c>
      <c r="C17" s="1490"/>
      <c r="D17" s="1490"/>
      <c r="E17" s="1490"/>
      <c r="F17" s="1490"/>
      <c r="G17" s="1490"/>
      <c r="H17" s="1490"/>
      <c r="I17" s="1490"/>
      <c r="J17" s="1490"/>
      <c r="K17" s="1490"/>
      <c r="L17" s="1490"/>
      <c r="M17" s="1490"/>
      <c r="N17" s="1490"/>
      <c r="O17" s="1490"/>
      <c r="P17" s="1490"/>
      <c r="Q17" s="1490"/>
      <c r="R17" s="1490"/>
      <c r="S17" s="1490"/>
      <c r="T17" s="1490"/>
      <c r="U17" s="1490"/>
      <c r="V17" s="1490"/>
      <c r="W17" s="1490"/>
      <c r="X17" s="1490"/>
      <c r="Y17" s="1490"/>
      <c r="Z17" s="1490"/>
      <c r="AA17" s="1490"/>
      <c r="AB17" s="1490"/>
      <c r="AC17" s="1490"/>
      <c r="AD17" s="1490"/>
      <c r="AE17" s="1490"/>
      <c r="AF17" s="1490"/>
      <c r="AG17" s="1490"/>
      <c r="AH17" s="1490"/>
      <c r="AI17" s="1490"/>
      <c r="AJ17" s="1490"/>
    </row>
    <row r="18" spans="1:59" ht="15" customHeight="1" thickBot="1">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row>
    <row r="19" spans="1:59" ht="15" customHeight="1">
      <c r="B19" s="382"/>
      <c r="C19" s="1792" t="s">
        <v>276</v>
      </c>
      <c r="D19" s="1146"/>
      <c r="E19" s="1146"/>
      <c r="F19" s="1146"/>
      <c r="G19" s="1146"/>
      <c r="H19" s="1146"/>
      <c r="I19" s="383"/>
      <c r="J19" s="152"/>
      <c r="K19" s="379"/>
      <c r="L19" s="1853" t="str">
        <f>各項目入力表!B3</f>
        <v>○○○○工事</v>
      </c>
      <c r="M19" s="1854"/>
      <c r="N19" s="1854"/>
      <c r="O19" s="1854"/>
      <c r="P19" s="1854"/>
      <c r="Q19" s="1854"/>
      <c r="R19" s="1854"/>
      <c r="S19" s="1854"/>
      <c r="T19" s="1854"/>
      <c r="U19" s="1854"/>
      <c r="V19" s="1854"/>
      <c r="W19" s="1854"/>
      <c r="X19" s="1854"/>
      <c r="Y19" s="1854"/>
      <c r="Z19" s="1854"/>
      <c r="AA19" s="1854"/>
      <c r="AB19" s="1854"/>
      <c r="AC19" s="1854"/>
      <c r="AD19" s="1854"/>
      <c r="AE19" s="1854"/>
      <c r="AF19" s="1854"/>
      <c r="AG19" s="1854"/>
      <c r="AH19" s="1854"/>
      <c r="AI19" s="1854"/>
      <c r="AJ19" s="153"/>
    </row>
    <row r="20" spans="1:59" ht="15" customHeight="1">
      <c r="B20" s="385"/>
      <c r="C20" s="1793"/>
      <c r="D20" s="1793"/>
      <c r="E20" s="1793"/>
      <c r="F20" s="1793"/>
      <c r="G20" s="1793"/>
      <c r="H20" s="1793"/>
      <c r="I20" s="386"/>
      <c r="J20" s="154"/>
      <c r="K20" s="289"/>
      <c r="L20" s="1855"/>
      <c r="M20" s="1855"/>
      <c r="N20" s="1855"/>
      <c r="O20" s="1855"/>
      <c r="P20" s="1855"/>
      <c r="Q20" s="1855"/>
      <c r="R20" s="1855"/>
      <c r="S20" s="1855"/>
      <c r="T20" s="1855"/>
      <c r="U20" s="1855"/>
      <c r="V20" s="1855"/>
      <c r="W20" s="1855"/>
      <c r="X20" s="1855"/>
      <c r="Y20" s="1855"/>
      <c r="Z20" s="1855"/>
      <c r="AA20" s="1855"/>
      <c r="AB20" s="1855"/>
      <c r="AC20" s="1855"/>
      <c r="AD20" s="1855"/>
      <c r="AE20" s="1855"/>
      <c r="AF20" s="1855"/>
      <c r="AG20" s="1855"/>
      <c r="AH20" s="1855"/>
      <c r="AI20" s="1855"/>
      <c r="AJ20" s="155"/>
      <c r="AN20" s="1140" t="s">
        <v>363</v>
      </c>
      <c r="AO20" s="1048"/>
      <c r="AP20" s="1048"/>
      <c r="AQ20" s="1048"/>
      <c r="AR20" s="1048"/>
      <c r="AS20" s="1048"/>
      <c r="AT20" s="1048"/>
      <c r="AU20" s="1048"/>
      <c r="AV20" s="1048"/>
      <c r="AW20" s="1048"/>
      <c r="AX20" s="1048"/>
      <c r="AY20" s="1048"/>
      <c r="AZ20" s="1048"/>
      <c r="BA20" s="1048"/>
      <c r="BB20" s="1048"/>
      <c r="BC20" s="1048"/>
      <c r="BD20" s="1048"/>
      <c r="BE20" s="1048"/>
      <c r="BF20" s="1048"/>
      <c r="BG20" s="1048"/>
    </row>
    <row r="21" spans="1:59" s="66" customFormat="1" ht="15" customHeight="1">
      <c r="A21" s="679"/>
      <c r="B21" s="1785"/>
      <c r="C21" s="1787" t="s">
        <v>105</v>
      </c>
      <c r="D21" s="1004"/>
      <c r="E21" s="1004"/>
      <c r="F21" s="1004"/>
      <c r="G21" s="1004"/>
      <c r="H21" s="1004"/>
      <c r="I21" s="1807"/>
      <c r="J21" s="1860"/>
      <c r="K21" s="1449"/>
      <c r="L21" s="1781">
        <f>各項目入力表!B6</f>
        <v>44713</v>
      </c>
      <c r="M21" s="1781"/>
      <c r="N21" s="1781"/>
      <c r="O21" s="1781"/>
      <c r="P21" s="1781"/>
      <c r="Q21" s="1781"/>
      <c r="R21" s="1781"/>
      <c r="S21" s="1781"/>
      <c r="T21" s="1781"/>
      <c r="U21" s="1781"/>
      <c r="V21" s="1781"/>
      <c r="W21" s="1788"/>
      <c r="X21" s="1844" t="s">
        <v>315</v>
      </c>
      <c r="Y21" s="1845"/>
      <c r="Z21" s="1845"/>
      <c r="AA21" s="1845"/>
      <c r="AB21" s="1846"/>
      <c r="AC21" s="1850" t="str">
        <f>各項目入力表!B5</f>
        <v>04-***</v>
      </c>
      <c r="AD21" s="1449"/>
      <c r="AE21" s="1449"/>
      <c r="AF21" s="1449"/>
      <c r="AG21" s="1449"/>
      <c r="AH21" s="1449"/>
      <c r="AI21" s="1449"/>
      <c r="AJ21" s="1851"/>
      <c r="AN21" s="1048"/>
      <c r="AO21" s="1048"/>
      <c r="AP21" s="1048"/>
      <c r="AQ21" s="1048"/>
      <c r="AR21" s="1048"/>
      <c r="AS21" s="1048"/>
      <c r="AT21" s="1048"/>
      <c r="AU21" s="1048"/>
      <c r="AV21" s="1048"/>
      <c r="AW21" s="1048"/>
      <c r="AX21" s="1048"/>
      <c r="AY21" s="1048"/>
      <c r="AZ21" s="1048"/>
      <c r="BA21" s="1048"/>
      <c r="BB21" s="1048"/>
      <c r="BC21" s="1048"/>
      <c r="BD21" s="1048"/>
      <c r="BE21" s="1048"/>
      <c r="BF21" s="1048"/>
      <c r="BG21" s="1048"/>
    </row>
    <row r="22" spans="1:59" s="66" customFormat="1" ht="15" customHeight="1" thickBot="1">
      <c r="A22" s="679"/>
      <c r="B22" s="1786"/>
      <c r="C22" s="1057"/>
      <c r="D22" s="1057"/>
      <c r="E22" s="1057"/>
      <c r="F22" s="1057"/>
      <c r="G22" s="1057"/>
      <c r="H22" s="1057"/>
      <c r="I22" s="1808"/>
      <c r="J22" s="1450"/>
      <c r="K22" s="1451"/>
      <c r="L22" s="1789"/>
      <c r="M22" s="1789"/>
      <c r="N22" s="1789"/>
      <c r="O22" s="1789"/>
      <c r="P22" s="1789"/>
      <c r="Q22" s="1789"/>
      <c r="R22" s="1789"/>
      <c r="S22" s="1789"/>
      <c r="T22" s="1789"/>
      <c r="U22" s="1789"/>
      <c r="V22" s="1789"/>
      <c r="W22" s="1790"/>
      <c r="X22" s="1847"/>
      <c r="Y22" s="1848"/>
      <c r="Z22" s="1848"/>
      <c r="AA22" s="1848"/>
      <c r="AB22" s="1849"/>
      <c r="AC22" s="1450"/>
      <c r="AD22" s="1451"/>
      <c r="AE22" s="1451"/>
      <c r="AF22" s="1451"/>
      <c r="AG22" s="1451"/>
      <c r="AH22" s="1451"/>
      <c r="AI22" s="1451"/>
      <c r="AJ22" s="1852"/>
      <c r="AN22" s="1048"/>
      <c r="AO22" s="1048"/>
      <c r="AP22" s="1048"/>
      <c r="AQ22" s="1048"/>
      <c r="AR22" s="1048"/>
      <c r="AS22" s="1048"/>
      <c r="AT22" s="1048"/>
      <c r="AU22" s="1048"/>
      <c r="AV22" s="1048"/>
      <c r="AW22" s="1048"/>
      <c r="AX22" s="1048"/>
      <c r="AY22" s="1048"/>
      <c r="AZ22" s="1048"/>
      <c r="BA22" s="1048"/>
      <c r="BB22" s="1048"/>
      <c r="BC22" s="1048"/>
      <c r="BD22" s="1048"/>
      <c r="BE22" s="1048"/>
      <c r="BF22" s="1048"/>
      <c r="BG22" s="1048"/>
    </row>
    <row r="23" spans="1:59" s="66" customFormat="1" ht="30" customHeight="1" thickTop="1">
      <c r="A23" s="679"/>
      <c r="B23" s="1785"/>
      <c r="C23" s="1787" t="s">
        <v>106</v>
      </c>
      <c r="D23" s="1004"/>
      <c r="E23" s="1004"/>
      <c r="F23" s="1004"/>
      <c r="G23" s="1004"/>
      <c r="H23" s="1004"/>
      <c r="I23" s="366"/>
      <c r="J23" s="1794" t="s">
        <v>277</v>
      </c>
      <c r="K23" s="1795"/>
      <c r="L23" s="1781">
        <f>各項目入力表!B7</f>
        <v>44713</v>
      </c>
      <c r="M23" s="1781"/>
      <c r="N23" s="1781"/>
      <c r="O23" s="1781"/>
      <c r="P23" s="1781"/>
      <c r="Q23" s="1781"/>
      <c r="R23" s="1781"/>
      <c r="S23" s="1781"/>
      <c r="T23" s="1781"/>
      <c r="U23" s="1781"/>
      <c r="V23" s="1781"/>
      <c r="W23" s="1788"/>
      <c r="X23" s="365"/>
      <c r="Y23" s="166"/>
      <c r="Z23" s="166"/>
      <c r="AA23" s="166"/>
      <c r="AB23" s="166"/>
      <c r="AC23" s="166"/>
      <c r="AD23" s="166"/>
      <c r="AE23" s="166"/>
      <c r="AF23" s="166"/>
      <c r="AG23" s="166"/>
      <c r="AH23" s="166"/>
      <c r="AI23" s="166"/>
      <c r="AJ23" s="120"/>
      <c r="AN23" s="1763" t="s">
        <v>294</v>
      </c>
      <c r="AO23" s="1048"/>
      <c r="AP23" s="1048"/>
      <c r="AQ23" s="1048"/>
      <c r="AR23" s="1048"/>
      <c r="AS23" s="1048"/>
      <c r="AT23" s="1838"/>
      <c r="AU23" s="1765" t="s">
        <v>292</v>
      </c>
      <c r="AV23" s="1839"/>
      <c r="AW23" s="1840"/>
      <c r="AX23" s="495"/>
      <c r="AY23" s="495"/>
      <c r="AZ23" s="495"/>
      <c r="BA23" s="495" t="s">
        <v>292</v>
      </c>
      <c r="BB23" s="495"/>
      <c r="BC23" s="495"/>
      <c r="BD23" s="495"/>
      <c r="BE23" s="495"/>
      <c r="BF23" s="495"/>
      <c r="BG23" s="495"/>
    </row>
    <row r="24" spans="1:59" s="66" customFormat="1" ht="30" customHeight="1" thickBot="1">
      <c r="A24" s="679"/>
      <c r="B24" s="1786"/>
      <c r="C24" s="1057"/>
      <c r="D24" s="1057"/>
      <c r="E24" s="1057"/>
      <c r="F24" s="1057"/>
      <c r="G24" s="1057"/>
      <c r="H24" s="1057"/>
      <c r="I24" s="367"/>
      <c r="J24" s="1796" t="s">
        <v>278</v>
      </c>
      <c r="K24" s="1793"/>
      <c r="L24" s="1789">
        <f>IF(AU23=BA23,各項目入力表!B8,+IF(AU23=BA24,各項目入力表!D5,各項目入力表!D6))</f>
        <v>44896</v>
      </c>
      <c r="M24" s="1789"/>
      <c r="N24" s="1789"/>
      <c r="O24" s="1789"/>
      <c r="P24" s="1789"/>
      <c r="Q24" s="1789"/>
      <c r="R24" s="1789"/>
      <c r="S24" s="1789"/>
      <c r="T24" s="1789"/>
      <c r="U24" s="1789"/>
      <c r="V24" s="1789"/>
      <c r="W24" s="1790"/>
      <c r="X24" s="346"/>
      <c r="Y24" s="167"/>
      <c r="Z24" s="167"/>
      <c r="AA24" s="167"/>
      <c r="AB24" s="167"/>
      <c r="AC24" s="167"/>
      <c r="AD24" s="167"/>
      <c r="AE24" s="167"/>
      <c r="AF24" s="167"/>
      <c r="AG24" s="167"/>
      <c r="AH24" s="167"/>
      <c r="AI24" s="167"/>
      <c r="AJ24" s="122"/>
      <c r="AN24" s="1048"/>
      <c r="AO24" s="1048"/>
      <c r="AP24" s="1048"/>
      <c r="AQ24" s="1048"/>
      <c r="AR24" s="1048"/>
      <c r="AS24" s="1048"/>
      <c r="AT24" s="1838"/>
      <c r="AU24" s="1841"/>
      <c r="AV24" s="1842"/>
      <c r="AW24" s="1843"/>
      <c r="AX24" s="495"/>
      <c r="AY24" s="495"/>
      <c r="AZ24" s="495"/>
      <c r="BA24" s="495" t="s">
        <v>328</v>
      </c>
      <c r="BB24" s="495"/>
      <c r="BC24" s="495"/>
      <c r="BD24" s="495"/>
      <c r="BE24" s="495"/>
      <c r="BF24" s="495"/>
      <c r="BG24" s="495"/>
    </row>
    <row r="25" spans="1:59" ht="15" customHeight="1" thickTop="1">
      <c r="B25" s="375"/>
      <c r="C25" s="1858" t="s">
        <v>275</v>
      </c>
      <c r="D25" s="1795"/>
      <c r="E25" s="1795"/>
      <c r="F25" s="1795"/>
      <c r="G25" s="1795"/>
      <c r="H25" s="1795"/>
      <c r="I25" s="376"/>
      <c r="J25" s="1798"/>
      <c r="K25" s="1799"/>
      <c r="L25" s="1799"/>
      <c r="M25" s="1799"/>
      <c r="N25" s="1799"/>
      <c r="O25" s="1799"/>
      <c r="P25" s="1799"/>
      <c r="Q25" s="1799"/>
      <c r="R25" s="1799"/>
      <c r="S25" s="1799"/>
      <c r="T25" s="1799"/>
      <c r="U25" s="1799"/>
      <c r="V25" s="1799"/>
      <c r="W25" s="1799"/>
      <c r="X25" s="1799"/>
      <c r="Y25" s="1799"/>
      <c r="Z25" s="1799"/>
      <c r="AA25" s="1799"/>
      <c r="AB25" s="1799"/>
      <c r="AC25" s="1799"/>
      <c r="AD25" s="1799"/>
      <c r="AE25" s="1799"/>
      <c r="AF25" s="1799"/>
      <c r="AG25" s="1799"/>
      <c r="AH25" s="1799"/>
      <c r="AI25" s="1799"/>
      <c r="AJ25" s="1800"/>
      <c r="AN25" s="495"/>
      <c r="AO25" s="495"/>
      <c r="AP25" s="495"/>
      <c r="AQ25" s="495"/>
      <c r="AR25" s="495"/>
      <c r="AS25" s="495"/>
      <c r="AT25" s="495"/>
      <c r="AU25" s="495"/>
      <c r="AV25" s="495"/>
      <c r="AW25" s="495"/>
      <c r="AX25" s="495"/>
      <c r="AY25" s="495"/>
      <c r="AZ25" s="495"/>
      <c r="BA25" s="495" t="s">
        <v>329</v>
      </c>
      <c r="BB25" s="495"/>
      <c r="BC25" s="495"/>
      <c r="BD25" s="495"/>
      <c r="BE25" s="495"/>
      <c r="BF25" s="495"/>
      <c r="BG25" s="495"/>
    </row>
    <row r="26" spans="1:59" ht="15" customHeight="1">
      <c r="B26" s="377"/>
      <c r="C26" s="1859"/>
      <c r="D26" s="1859"/>
      <c r="E26" s="1859"/>
      <c r="F26" s="1859"/>
      <c r="G26" s="1859"/>
      <c r="H26" s="1859"/>
      <c r="I26" s="378"/>
      <c r="J26" s="1801"/>
      <c r="K26" s="1802"/>
      <c r="L26" s="1802"/>
      <c r="M26" s="1802"/>
      <c r="N26" s="1802"/>
      <c r="O26" s="1802"/>
      <c r="P26" s="1802"/>
      <c r="Q26" s="1802"/>
      <c r="R26" s="1802"/>
      <c r="S26" s="1802"/>
      <c r="T26" s="1802"/>
      <c r="U26" s="1802"/>
      <c r="V26" s="1802"/>
      <c r="W26" s="1802"/>
      <c r="X26" s="1802"/>
      <c r="Y26" s="1802"/>
      <c r="Z26" s="1802"/>
      <c r="AA26" s="1802"/>
      <c r="AB26" s="1802"/>
      <c r="AC26" s="1802"/>
      <c r="AD26" s="1802"/>
      <c r="AE26" s="1802"/>
      <c r="AF26" s="1802"/>
      <c r="AG26" s="1802"/>
      <c r="AH26" s="1802"/>
      <c r="AI26" s="1802"/>
      <c r="AJ26" s="1803"/>
    </row>
    <row r="27" spans="1:59" ht="15" customHeight="1">
      <c r="B27" s="377"/>
      <c r="C27" s="1859"/>
      <c r="D27" s="1859"/>
      <c r="E27" s="1859"/>
      <c r="F27" s="1859"/>
      <c r="G27" s="1859"/>
      <c r="H27" s="1859"/>
      <c r="I27" s="378"/>
      <c r="J27" s="1801"/>
      <c r="K27" s="1802"/>
      <c r="L27" s="1802"/>
      <c r="M27" s="1802"/>
      <c r="N27" s="1802"/>
      <c r="O27" s="1802"/>
      <c r="P27" s="1802"/>
      <c r="Q27" s="1802"/>
      <c r="R27" s="1802"/>
      <c r="S27" s="1802"/>
      <c r="T27" s="1802"/>
      <c r="U27" s="1802"/>
      <c r="V27" s="1802"/>
      <c r="W27" s="1802"/>
      <c r="X27" s="1802"/>
      <c r="Y27" s="1802"/>
      <c r="Z27" s="1802"/>
      <c r="AA27" s="1802"/>
      <c r="AB27" s="1802"/>
      <c r="AC27" s="1802"/>
      <c r="AD27" s="1802"/>
      <c r="AE27" s="1802"/>
      <c r="AF27" s="1802"/>
      <c r="AG27" s="1802"/>
      <c r="AH27" s="1802"/>
      <c r="AI27" s="1802"/>
      <c r="AJ27" s="1803"/>
    </row>
    <row r="28" spans="1:59" s="518" customFormat="1" ht="15" customHeight="1">
      <c r="A28" s="679"/>
      <c r="B28" s="520"/>
      <c r="C28" s="1859"/>
      <c r="D28" s="1859"/>
      <c r="E28" s="1859"/>
      <c r="F28" s="1859"/>
      <c r="G28" s="1859"/>
      <c r="H28" s="1859"/>
      <c r="I28" s="521"/>
      <c r="J28" s="1801"/>
      <c r="K28" s="1802"/>
      <c r="L28" s="1802"/>
      <c r="M28" s="1802"/>
      <c r="N28" s="1802"/>
      <c r="O28" s="1802"/>
      <c r="P28" s="1802"/>
      <c r="Q28" s="1802"/>
      <c r="R28" s="1802"/>
      <c r="S28" s="1802"/>
      <c r="T28" s="1802"/>
      <c r="U28" s="1802"/>
      <c r="V28" s="1802"/>
      <c r="W28" s="1802"/>
      <c r="X28" s="1802"/>
      <c r="Y28" s="1802"/>
      <c r="Z28" s="1802"/>
      <c r="AA28" s="1802"/>
      <c r="AB28" s="1802"/>
      <c r="AC28" s="1802"/>
      <c r="AD28" s="1802"/>
      <c r="AE28" s="1802"/>
      <c r="AF28" s="1802"/>
      <c r="AG28" s="1802"/>
      <c r="AH28" s="1802"/>
      <c r="AI28" s="1802"/>
      <c r="AJ28" s="1803"/>
    </row>
    <row r="29" spans="1:59" s="518" customFormat="1" ht="15" customHeight="1">
      <c r="A29" s="679"/>
      <c r="B29" s="520"/>
      <c r="C29" s="1859"/>
      <c r="D29" s="1859"/>
      <c r="E29" s="1859"/>
      <c r="F29" s="1859"/>
      <c r="G29" s="1859"/>
      <c r="H29" s="1859"/>
      <c r="I29" s="521"/>
      <c r="J29" s="1801"/>
      <c r="K29" s="1802"/>
      <c r="L29" s="1802"/>
      <c r="M29" s="1802"/>
      <c r="N29" s="1802"/>
      <c r="O29" s="1802"/>
      <c r="P29" s="1802"/>
      <c r="Q29" s="1802"/>
      <c r="R29" s="1802"/>
      <c r="S29" s="1802"/>
      <c r="T29" s="1802"/>
      <c r="U29" s="1802"/>
      <c r="V29" s="1802"/>
      <c r="W29" s="1802"/>
      <c r="X29" s="1802"/>
      <c r="Y29" s="1802"/>
      <c r="Z29" s="1802"/>
      <c r="AA29" s="1802"/>
      <c r="AB29" s="1802"/>
      <c r="AC29" s="1802"/>
      <c r="AD29" s="1802"/>
      <c r="AE29" s="1802"/>
      <c r="AF29" s="1802"/>
      <c r="AG29" s="1802"/>
      <c r="AH29" s="1802"/>
      <c r="AI29" s="1802"/>
      <c r="AJ29" s="1803"/>
    </row>
    <row r="30" spans="1:59" s="518" customFormat="1" ht="15" customHeight="1">
      <c r="A30" s="679"/>
      <c r="B30" s="520"/>
      <c r="C30" s="1859"/>
      <c r="D30" s="1859"/>
      <c r="E30" s="1859"/>
      <c r="F30" s="1859"/>
      <c r="G30" s="1859"/>
      <c r="H30" s="1859"/>
      <c r="I30" s="521"/>
      <c r="J30" s="1801"/>
      <c r="K30" s="1802"/>
      <c r="L30" s="1802"/>
      <c r="M30" s="1802"/>
      <c r="N30" s="1802"/>
      <c r="O30" s="1802"/>
      <c r="P30" s="1802"/>
      <c r="Q30" s="1802"/>
      <c r="R30" s="1802"/>
      <c r="S30" s="1802"/>
      <c r="T30" s="1802"/>
      <c r="U30" s="1802"/>
      <c r="V30" s="1802"/>
      <c r="W30" s="1802"/>
      <c r="X30" s="1802"/>
      <c r="Y30" s="1802"/>
      <c r="Z30" s="1802"/>
      <c r="AA30" s="1802"/>
      <c r="AB30" s="1802"/>
      <c r="AC30" s="1802"/>
      <c r="AD30" s="1802"/>
      <c r="AE30" s="1802"/>
      <c r="AF30" s="1802"/>
      <c r="AG30" s="1802"/>
      <c r="AH30" s="1802"/>
      <c r="AI30" s="1802"/>
      <c r="AJ30" s="1803"/>
    </row>
    <row r="31" spans="1:59" ht="15" customHeight="1">
      <c r="B31" s="377"/>
      <c r="C31" s="1859"/>
      <c r="D31" s="1859"/>
      <c r="E31" s="1859"/>
      <c r="F31" s="1859"/>
      <c r="G31" s="1859"/>
      <c r="H31" s="1859"/>
      <c r="I31" s="378"/>
      <c r="J31" s="1801"/>
      <c r="K31" s="1802"/>
      <c r="L31" s="1802"/>
      <c r="M31" s="1802"/>
      <c r="N31" s="1802"/>
      <c r="O31" s="1802"/>
      <c r="P31" s="1802"/>
      <c r="Q31" s="1802"/>
      <c r="R31" s="1802"/>
      <c r="S31" s="1802"/>
      <c r="T31" s="1802"/>
      <c r="U31" s="1802"/>
      <c r="V31" s="1802"/>
      <c r="W31" s="1802"/>
      <c r="X31" s="1802"/>
      <c r="Y31" s="1802"/>
      <c r="Z31" s="1802"/>
      <c r="AA31" s="1802"/>
      <c r="AB31" s="1802"/>
      <c r="AC31" s="1802"/>
      <c r="AD31" s="1802"/>
      <c r="AE31" s="1802"/>
      <c r="AF31" s="1802"/>
      <c r="AG31" s="1802"/>
      <c r="AH31" s="1802"/>
      <c r="AI31" s="1802"/>
      <c r="AJ31" s="1803"/>
    </row>
    <row r="32" spans="1:59" ht="15" customHeight="1">
      <c r="B32" s="377"/>
      <c r="C32" s="1859"/>
      <c r="D32" s="1859"/>
      <c r="E32" s="1859"/>
      <c r="F32" s="1859"/>
      <c r="G32" s="1859"/>
      <c r="H32" s="1859"/>
      <c r="I32" s="378"/>
      <c r="J32" s="1801"/>
      <c r="K32" s="1802"/>
      <c r="L32" s="1802"/>
      <c r="M32" s="1802"/>
      <c r="N32" s="1802"/>
      <c r="O32" s="1802"/>
      <c r="P32" s="1802"/>
      <c r="Q32" s="1802"/>
      <c r="R32" s="1802"/>
      <c r="S32" s="1802"/>
      <c r="T32" s="1802"/>
      <c r="U32" s="1802"/>
      <c r="V32" s="1802"/>
      <c r="W32" s="1802"/>
      <c r="X32" s="1802"/>
      <c r="Y32" s="1802"/>
      <c r="Z32" s="1802"/>
      <c r="AA32" s="1802"/>
      <c r="AB32" s="1802"/>
      <c r="AC32" s="1802"/>
      <c r="AD32" s="1802"/>
      <c r="AE32" s="1802"/>
      <c r="AF32" s="1802"/>
      <c r="AG32" s="1802"/>
      <c r="AH32" s="1802"/>
      <c r="AI32" s="1802"/>
      <c r="AJ32" s="1803"/>
    </row>
    <row r="33" spans="1:36" s="244" customFormat="1" ht="15" customHeight="1">
      <c r="A33" s="679"/>
      <c r="B33" s="377"/>
      <c r="C33" s="1859"/>
      <c r="D33" s="1859"/>
      <c r="E33" s="1859"/>
      <c r="F33" s="1859"/>
      <c r="G33" s="1859"/>
      <c r="H33" s="1859"/>
      <c r="I33" s="378"/>
      <c r="J33" s="1801"/>
      <c r="K33" s="1802"/>
      <c r="L33" s="1802"/>
      <c r="M33" s="1802"/>
      <c r="N33" s="1802"/>
      <c r="O33" s="1802"/>
      <c r="P33" s="1802"/>
      <c r="Q33" s="1802"/>
      <c r="R33" s="1802"/>
      <c r="S33" s="1802"/>
      <c r="T33" s="1802"/>
      <c r="U33" s="1802"/>
      <c r="V33" s="1802"/>
      <c r="W33" s="1802"/>
      <c r="X33" s="1802"/>
      <c r="Y33" s="1802"/>
      <c r="Z33" s="1802"/>
      <c r="AA33" s="1802"/>
      <c r="AB33" s="1802"/>
      <c r="AC33" s="1802"/>
      <c r="AD33" s="1802"/>
      <c r="AE33" s="1802"/>
      <c r="AF33" s="1802"/>
      <c r="AG33" s="1802"/>
      <c r="AH33" s="1802"/>
      <c r="AI33" s="1802"/>
      <c r="AJ33" s="1803"/>
    </row>
    <row r="34" spans="1:36" s="244" customFormat="1" ht="15" customHeight="1">
      <c r="A34" s="679"/>
      <c r="B34" s="377"/>
      <c r="C34" s="1859"/>
      <c r="D34" s="1859"/>
      <c r="E34" s="1859"/>
      <c r="F34" s="1859"/>
      <c r="G34" s="1859"/>
      <c r="H34" s="1859"/>
      <c r="I34" s="378"/>
      <c r="J34" s="1801"/>
      <c r="K34" s="1802"/>
      <c r="L34" s="1802"/>
      <c r="M34" s="1802"/>
      <c r="N34" s="1802"/>
      <c r="O34" s="1802"/>
      <c r="P34" s="1802"/>
      <c r="Q34" s="1802"/>
      <c r="R34" s="1802"/>
      <c r="S34" s="1802"/>
      <c r="T34" s="1802"/>
      <c r="U34" s="1802"/>
      <c r="V34" s="1802"/>
      <c r="W34" s="1802"/>
      <c r="X34" s="1802"/>
      <c r="Y34" s="1802"/>
      <c r="Z34" s="1802"/>
      <c r="AA34" s="1802"/>
      <c r="AB34" s="1802"/>
      <c r="AC34" s="1802"/>
      <c r="AD34" s="1802"/>
      <c r="AE34" s="1802"/>
      <c r="AF34" s="1802"/>
      <c r="AG34" s="1802"/>
      <c r="AH34" s="1802"/>
      <c r="AI34" s="1802"/>
      <c r="AJ34" s="1803"/>
    </row>
    <row r="35" spans="1:36" s="244" customFormat="1" ht="15" customHeight="1">
      <c r="A35" s="679"/>
      <c r="B35" s="377"/>
      <c r="C35" s="1859"/>
      <c r="D35" s="1859"/>
      <c r="E35" s="1859"/>
      <c r="F35" s="1859"/>
      <c r="G35" s="1859"/>
      <c r="H35" s="1859"/>
      <c r="I35" s="378"/>
      <c r="J35" s="1801"/>
      <c r="K35" s="1802"/>
      <c r="L35" s="1802"/>
      <c r="M35" s="1802"/>
      <c r="N35" s="1802"/>
      <c r="O35" s="1802"/>
      <c r="P35" s="1802"/>
      <c r="Q35" s="1802"/>
      <c r="R35" s="1802"/>
      <c r="S35" s="1802"/>
      <c r="T35" s="1802"/>
      <c r="U35" s="1802"/>
      <c r="V35" s="1802"/>
      <c r="W35" s="1802"/>
      <c r="X35" s="1802"/>
      <c r="Y35" s="1802"/>
      <c r="Z35" s="1802"/>
      <c r="AA35" s="1802"/>
      <c r="AB35" s="1802"/>
      <c r="AC35" s="1802"/>
      <c r="AD35" s="1802"/>
      <c r="AE35" s="1802"/>
      <c r="AF35" s="1802"/>
      <c r="AG35" s="1802"/>
      <c r="AH35" s="1802"/>
      <c r="AI35" s="1802"/>
      <c r="AJ35" s="1803"/>
    </row>
    <row r="36" spans="1:36" ht="15" customHeight="1">
      <c r="B36" s="377"/>
      <c r="C36" s="1859"/>
      <c r="D36" s="1859"/>
      <c r="E36" s="1859"/>
      <c r="F36" s="1859"/>
      <c r="G36" s="1859"/>
      <c r="H36" s="1859"/>
      <c r="I36" s="378"/>
      <c r="J36" s="1801"/>
      <c r="K36" s="1802"/>
      <c r="L36" s="1802"/>
      <c r="M36" s="1802"/>
      <c r="N36" s="1802"/>
      <c r="O36" s="1802"/>
      <c r="P36" s="1802"/>
      <c r="Q36" s="1802"/>
      <c r="R36" s="1802"/>
      <c r="S36" s="1802"/>
      <c r="T36" s="1802"/>
      <c r="U36" s="1802"/>
      <c r="V36" s="1802"/>
      <c r="W36" s="1802"/>
      <c r="X36" s="1802"/>
      <c r="Y36" s="1802"/>
      <c r="Z36" s="1802"/>
      <c r="AA36" s="1802"/>
      <c r="AB36" s="1802"/>
      <c r="AC36" s="1802"/>
      <c r="AD36" s="1802"/>
      <c r="AE36" s="1802"/>
      <c r="AF36" s="1802"/>
      <c r="AG36" s="1802"/>
      <c r="AH36" s="1802"/>
      <c r="AI36" s="1802"/>
      <c r="AJ36" s="1803"/>
    </row>
    <row r="37" spans="1:36" ht="15" customHeight="1">
      <c r="B37" s="377"/>
      <c r="C37" s="1859"/>
      <c r="D37" s="1859"/>
      <c r="E37" s="1859"/>
      <c r="F37" s="1859"/>
      <c r="G37" s="1859"/>
      <c r="H37" s="1859"/>
      <c r="I37" s="378"/>
      <c r="J37" s="1801"/>
      <c r="K37" s="1802"/>
      <c r="L37" s="1802"/>
      <c r="M37" s="1802"/>
      <c r="N37" s="1802"/>
      <c r="O37" s="1802"/>
      <c r="P37" s="1802"/>
      <c r="Q37" s="1802"/>
      <c r="R37" s="1802"/>
      <c r="S37" s="1802"/>
      <c r="T37" s="1802"/>
      <c r="U37" s="1802"/>
      <c r="V37" s="1802"/>
      <c r="W37" s="1802"/>
      <c r="X37" s="1802"/>
      <c r="Y37" s="1802"/>
      <c r="Z37" s="1802"/>
      <c r="AA37" s="1802"/>
      <c r="AB37" s="1802"/>
      <c r="AC37" s="1802"/>
      <c r="AD37" s="1802"/>
      <c r="AE37" s="1802"/>
      <c r="AF37" s="1802"/>
      <c r="AG37" s="1802"/>
      <c r="AH37" s="1802"/>
      <c r="AI37" s="1802"/>
      <c r="AJ37" s="1803"/>
    </row>
    <row r="38" spans="1:36" ht="15" customHeight="1">
      <c r="B38" s="377"/>
      <c r="C38" s="1859"/>
      <c r="D38" s="1859"/>
      <c r="E38" s="1859"/>
      <c r="F38" s="1859"/>
      <c r="G38" s="1859"/>
      <c r="H38" s="1859"/>
      <c r="I38" s="378"/>
      <c r="J38" s="1801"/>
      <c r="K38" s="1802"/>
      <c r="L38" s="1802"/>
      <c r="M38" s="1802"/>
      <c r="N38" s="1802"/>
      <c r="O38" s="1802"/>
      <c r="P38" s="1802"/>
      <c r="Q38" s="1802"/>
      <c r="R38" s="1802"/>
      <c r="S38" s="1802"/>
      <c r="T38" s="1802"/>
      <c r="U38" s="1802"/>
      <c r="V38" s="1802"/>
      <c r="W38" s="1802"/>
      <c r="X38" s="1802"/>
      <c r="Y38" s="1802"/>
      <c r="Z38" s="1802"/>
      <c r="AA38" s="1802"/>
      <c r="AB38" s="1802"/>
      <c r="AC38" s="1802"/>
      <c r="AD38" s="1802"/>
      <c r="AE38" s="1802"/>
      <c r="AF38" s="1802"/>
      <c r="AG38" s="1802"/>
      <c r="AH38" s="1802"/>
      <c r="AI38" s="1802"/>
      <c r="AJ38" s="1803"/>
    </row>
    <row r="39" spans="1:36" ht="15" customHeight="1" thickBot="1">
      <c r="B39" s="284"/>
      <c r="C39" s="1063"/>
      <c r="D39" s="1063"/>
      <c r="E39" s="1063"/>
      <c r="F39" s="1063"/>
      <c r="G39" s="1063"/>
      <c r="H39" s="1063"/>
      <c r="I39" s="285"/>
      <c r="J39" s="1804"/>
      <c r="K39" s="1805"/>
      <c r="L39" s="1805"/>
      <c r="M39" s="1805"/>
      <c r="N39" s="1805"/>
      <c r="O39" s="1805"/>
      <c r="P39" s="1805"/>
      <c r="Q39" s="1805"/>
      <c r="R39" s="1805"/>
      <c r="S39" s="1805"/>
      <c r="T39" s="1805"/>
      <c r="U39" s="1805"/>
      <c r="V39" s="1805"/>
      <c r="W39" s="1805"/>
      <c r="X39" s="1805"/>
      <c r="Y39" s="1805"/>
      <c r="Z39" s="1805"/>
      <c r="AA39" s="1805"/>
      <c r="AB39" s="1805"/>
      <c r="AC39" s="1805"/>
      <c r="AD39" s="1805"/>
      <c r="AE39" s="1805"/>
      <c r="AF39" s="1805"/>
      <c r="AG39" s="1805"/>
      <c r="AH39" s="1805"/>
      <c r="AI39" s="1805"/>
      <c r="AJ39" s="1806"/>
    </row>
    <row r="40" spans="1:36" s="891" customFormat="1" ht="15" customHeight="1">
      <c r="Q40" s="1861" t="s">
        <v>792</v>
      </c>
      <c r="R40" s="1861"/>
      <c r="S40" s="1861"/>
      <c r="T40" s="1861"/>
      <c r="U40" s="1861" t="s">
        <v>793</v>
      </c>
      <c r="V40" s="1861"/>
      <c r="W40" s="1861"/>
      <c r="X40" s="1861"/>
      <c r="Y40" s="1861" t="s">
        <v>794</v>
      </c>
      <c r="Z40" s="1861"/>
      <c r="AA40" s="1861"/>
      <c r="AB40" s="1861"/>
      <c r="AC40" s="1861" t="s">
        <v>795</v>
      </c>
      <c r="AD40" s="1861"/>
      <c r="AE40" s="1861"/>
      <c r="AF40" s="1861"/>
      <c r="AG40" s="1861" t="s">
        <v>796</v>
      </c>
      <c r="AH40" s="1861"/>
      <c r="AI40" s="1861"/>
      <c r="AJ40" s="1861"/>
    </row>
    <row r="41" spans="1:36" s="891" customFormat="1" ht="12.65" customHeight="1">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1:36" s="891" customFormat="1" ht="12.65" customHeight="1">
      <c r="B42" s="67"/>
      <c r="C42" s="67"/>
      <c r="D42" s="67"/>
      <c r="E42" s="67"/>
      <c r="F42" s="67"/>
      <c r="G42" s="67"/>
      <c r="H42" s="67"/>
      <c r="I42" s="67"/>
      <c r="J42" s="67"/>
      <c r="K42" s="67"/>
      <c r="L42" s="67"/>
      <c r="M42" s="67"/>
      <c r="N42" s="67"/>
      <c r="O42" s="67"/>
      <c r="P42" s="67"/>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1:36" s="891"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1:36" s="891"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1:36">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row>
    <row r="46" spans="1:3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row>
    <row r="47" spans="1:36" s="1" customFormat="1" ht="15" hidden="1" customHeight="1">
      <c r="B47" s="283"/>
      <c r="C47" s="283"/>
      <c r="D47" s="1831" t="s">
        <v>97</v>
      </c>
      <c r="E47" s="1832"/>
      <c r="F47" s="1832"/>
      <c r="G47" s="1833"/>
      <c r="H47" s="1834" t="s">
        <v>98</v>
      </c>
      <c r="I47" s="1835"/>
      <c r="J47" s="1835"/>
      <c r="K47" s="1835"/>
      <c r="L47" s="1836" t="s">
        <v>8</v>
      </c>
      <c r="M47" s="1835"/>
      <c r="N47" s="1835"/>
      <c r="O47" s="1837"/>
      <c r="P47" s="286"/>
      <c r="Q47" s="368"/>
      <c r="R47" s="1856" t="s">
        <v>274</v>
      </c>
      <c r="S47" s="1810"/>
      <c r="T47" s="1810"/>
      <c r="U47" s="1810"/>
      <c r="V47" s="368"/>
      <c r="W47" s="287"/>
      <c r="X47" s="286"/>
      <c r="Y47" s="368"/>
      <c r="Z47" s="1856" t="s">
        <v>273</v>
      </c>
      <c r="AA47" s="1857"/>
      <c r="AB47" s="1857"/>
      <c r="AC47" s="1857"/>
      <c r="AD47" s="288"/>
      <c r="AE47" s="368"/>
      <c r="AF47" s="1809" t="s">
        <v>272</v>
      </c>
      <c r="AG47" s="1810"/>
      <c r="AH47" s="1810"/>
      <c r="AI47" s="1811"/>
      <c r="AJ47" s="280"/>
    </row>
    <row r="48" spans="1:36" s="1" customFormat="1" ht="12.9" hidden="1" customHeight="1">
      <c r="B48" s="47"/>
      <c r="C48" s="47"/>
      <c r="D48" s="1812"/>
      <c r="E48" s="1813"/>
      <c r="F48" s="1813"/>
      <c r="G48" s="1814"/>
      <c r="H48" s="1818"/>
      <c r="I48" s="1813"/>
      <c r="J48" s="1813"/>
      <c r="K48" s="1813"/>
      <c r="L48" s="1812"/>
      <c r="M48" s="1813"/>
      <c r="N48" s="1813"/>
      <c r="O48" s="1814"/>
      <c r="P48" s="1818"/>
      <c r="Q48" s="1813"/>
      <c r="R48" s="1813"/>
      <c r="S48" s="1813"/>
      <c r="T48" s="1820"/>
      <c r="U48" s="1820"/>
      <c r="V48" s="1820"/>
      <c r="W48" s="1821"/>
      <c r="X48" s="1818"/>
      <c r="Y48" s="1488"/>
      <c r="Z48" s="1488"/>
      <c r="AA48" s="1488"/>
      <c r="AB48" s="1488"/>
      <c r="AC48" s="1488"/>
      <c r="AD48" s="1488"/>
      <c r="AE48" s="1488"/>
      <c r="AF48" s="1825"/>
      <c r="AG48" s="1826"/>
      <c r="AH48" s="1826"/>
      <c r="AI48" s="1827"/>
      <c r="AJ48" s="280"/>
    </row>
    <row r="49" spans="2:36" s="1" customFormat="1" ht="12.9" hidden="1" customHeight="1">
      <c r="B49" s="47"/>
      <c r="C49" s="47"/>
      <c r="D49" s="1812"/>
      <c r="E49" s="1813"/>
      <c r="F49" s="1813"/>
      <c r="G49" s="1814"/>
      <c r="H49" s="1818"/>
      <c r="I49" s="1813"/>
      <c r="J49" s="1813"/>
      <c r="K49" s="1813"/>
      <c r="L49" s="1812"/>
      <c r="M49" s="1813"/>
      <c r="N49" s="1813"/>
      <c r="O49" s="1814"/>
      <c r="P49" s="1818"/>
      <c r="Q49" s="1813"/>
      <c r="R49" s="1813"/>
      <c r="S49" s="1813"/>
      <c r="T49" s="1820"/>
      <c r="U49" s="1820"/>
      <c r="V49" s="1820"/>
      <c r="W49" s="1821"/>
      <c r="X49" s="1487"/>
      <c r="Y49" s="1488"/>
      <c r="Z49" s="1488"/>
      <c r="AA49" s="1488"/>
      <c r="AB49" s="1488"/>
      <c r="AC49" s="1488"/>
      <c r="AD49" s="1488"/>
      <c r="AE49" s="1488"/>
      <c r="AF49" s="1828"/>
      <c r="AG49" s="1826"/>
      <c r="AH49" s="1826"/>
      <c r="AI49" s="1827"/>
      <c r="AJ49" s="280"/>
    </row>
    <row r="50" spans="2:36" s="1" customFormat="1" ht="12.9" hidden="1" customHeight="1">
      <c r="B50" s="47"/>
      <c r="C50" s="47"/>
      <c r="D50" s="1812"/>
      <c r="E50" s="1813"/>
      <c r="F50" s="1813"/>
      <c r="G50" s="1814"/>
      <c r="H50" s="1818"/>
      <c r="I50" s="1813"/>
      <c r="J50" s="1813"/>
      <c r="K50" s="1813"/>
      <c r="L50" s="1812"/>
      <c r="M50" s="1813"/>
      <c r="N50" s="1813"/>
      <c r="O50" s="1814"/>
      <c r="P50" s="1818"/>
      <c r="Q50" s="1813"/>
      <c r="R50" s="1813"/>
      <c r="S50" s="1813"/>
      <c r="T50" s="1820"/>
      <c r="U50" s="1820"/>
      <c r="V50" s="1820"/>
      <c r="W50" s="1821"/>
      <c r="X50" s="1487"/>
      <c r="Y50" s="1488"/>
      <c r="Z50" s="1488"/>
      <c r="AA50" s="1488"/>
      <c r="AB50" s="1488"/>
      <c r="AC50" s="1488"/>
      <c r="AD50" s="1488"/>
      <c r="AE50" s="1488"/>
      <c r="AF50" s="1828"/>
      <c r="AG50" s="1826"/>
      <c r="AH50" s="1826"/>
      <c r="AI50" s="1827"/>
      <c r="AJ50" s="280"/>
    </row>
    <row r="51" spans="2:36" s="1" customFormat="1" ht="12.9" hidden="1" customHeight="1" thickBot="1">
      <c r="B51" s="47"/>
      <c r="C51" s="47"/>
      <c r="D51" s="1815"/>
      <c r="E51" s="1816"/>
      <c r="F51" s="1816"/>
      <c r="G51" s="1817"/>
      <c r="H51" s="1819"/>
      <c r="I51" s="1816"/>
      <c r="J51" s="1816"/>
      <c r="K51" s="1816"/>
      <c r="L51" s="1815"/>
      <c r="M51" s="1816"/>
      <c r="N51" s="1816"/>
      <c r="O51" s="1817"/>
      <c r="P51" s="1819"/>
      <c r="Q51" s="1816"/>
      <c r="R51" s="1816"/>
      <c r="S51" s="1816"/>
      <c r="T51" s="1822"/>
      <c r="U51" s="1822"/>
      <c r="V51" s="1822"/>
      <c r="W51" s="1823"/>
      <c r="X51" s="1824"/>
      <c r="Y51" s="1044"/>
      <c r="Z51" s="1044"/>
      <c r="AA51" s="1044"/>
      <c r="AB51" s="1044"/>
      <c r="AC51" s="1044"/>
      <c r="AD51" s="1044"/>
      <c r="AE51" s="1044"/>
      <c r="AF51" s="1829"/>
      <c r="AG51" s="1123"/>
      <c r="AH51" s="1123"/>
      <c r="AI51" s="1830"/>
      <c r="AJ51" s="280"/>
    </row>
    <row r="52" spans="2:36" hidden="1">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2:36">
      <c r="B53" s="40"/>
      <c r="C53" s="41"/>
      <c r="D53" s="40"/>
      <c r="E53" s="40"/>
      <c r="F53" s="40"/>
      <c r="G53" s="40"/>
      <c r="H53" s="40"/>
      <c r="I53" s="40"/>
      <c r="J53" s="40"/>
      <c r="K53" s="40"/>
      <c r="L53" s="40"/>
      <c r="M53" s="40"/>
      <c r="N53" s="40"/>
      <c r="O53" s="40"/>
      <c r="P53" s="40"/>
      <c r="Q53" s="40"/>
      <c r="R53" s="40"/>
      <c r="S53" s="40"/>
      <c r="T53" s="40"/>
      <c r="U53" s="40"/>
      <c r="V53" s="40"/>
      <c r="W53" s="40"/>
      <c r="X53" s="40"/>
      <c r="Y53" s="40"/>
    </row>
    <row r="54" spans="2:36">
      <c r="B54" s="40"/>
      <c r="C54" s="41"/>
      <c r="D54" s="42"/>
      <c r="E54" s="40"/>
      <c r="F54" s="40"/>
      <c r="G54" s="40"/>
      <c r="H54" s="40"/>
      <c r="I54" s="40"/>
      <c r="J54" s="40"/>
      <c r="K54" s="40"/>
      <c r="L54" s="40"/>
      <c r="M54" s="40"/>
      <c r="N54" s="40"/>
      <c r="O54" s="40"/>
      <c r="P54" s="40"/>
      <c r="Q54" s="40"/>
      <c r="R54" s="40"/>
      <c r="S54" s="40"/>
      <c r="T54" s="40"/>
      <c r="U54" s="40"/>
      <c r="V54" s="40"/>
      <c r="W54" s="40"/>
      <c r="X54" s="40"/>
      <c r="Y54" s="40"/>
    </row>
    <row r="55" spans="2:36">
      <c r="B55" s="40"/>
      <c r="C55" s="41"/>
      <c r="D55" s="40"/>
      <c r="E55" s="40"/>
      <c r="F55" s="40"/>
      <c r="G55" s="43"/>
      <c r="H55" s="43"/>
      <c r="I55" s="43"/>
      <c r="J55" s="43"/>
      <c r="K55" s="43"/>
      <c r="L55" s="43"/>
      <c r="M55" s="43"/>
      <c r="N55" s="43"/>
      <c r="O55" s="43"/>
      <c r="P55" s="43"/>
      <c r="Q55" s="43"/>
      <c r="R55" s="43"/>
      <c r="S55" s="43"/>
      <c r="T55" s="43"/>
      <c r="U55" s="43"/>
      <c r="V55" s="43"/>
      <c r="W55" s="43"/>
      <c r="X55" s="43"/>
      <c r="Y55" s="43"/>
      <c r="Z55" s="39"/>
      <c r="AA55" s="39"/>
      <c r="AB55" s="39"/>
      <c r="AC55" s="39"/>
      <c r="AD55" s="39"/>
      <c r="AE55" s="39"/>
      <c r="AF55" s="39"/>
      <c r="AG55" s="39"/>
      <c r="AH55" s="39"/>
    </row>
    <row r="56" spans="2:36">
      <c r="C56" s="36"/>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row>
    <row r="57" spans="2:36">
      <c r="C57" s="36"/>
      <c r="G57" s="1797"/>
      <c r="H57" s="1797"/>
      <c r="I57" s="1797"/>
      <c r="J57" s="1797"/>
      <c r="K57" s="1797"/>
      <c r="L57" s="1797"/>
      <c r="M57" s="1797"/>
      <c r="N57" s="1797"/>
      <c r="O57" s="1797"/>
      <c r="P57" s="1797"/>
      <c r="Q57" s="1797"/>
      <c r="R57" s="1797"/>
      <c r="S57" s="1797"/>
      <c r="T57" s="1797"/>
      <c r="U57" s="1797"/>
      <c r="V57" s="1797"/>
      <c r="W57" s="1797"/>
      <c r="X57" s="1797"/>
      <c r="Y57" s="1797"/>
      <c r="Z57" s="1797"/>
      <c r="AA57" s="1797"/>
      <c r="AB57" s="1797"/>
      <c r="AC57" s="1797"/>
      <c r="AD57" s="1797"/>
      <c r="AE57" s="1797"/>
      <c r="AF57" s="1797"/>
      <c r="AG57" s="1797"/>
      <c r="AH57" s="1797"/>
    </row>
  </sheetData>
  <sheetProtection sheet="1" selectLockedCells="1"/>
  <mergeCells count="60">
    <mergeCell ref="AG40:AJ40"/>
    <mergeCell ref="Q41:T44"/>
    <mergeCell ref="U41:X44"/>
    <mergeCell ref="Y41:AB44"/>
    <mergeCell ref="AC41:AF44"/>
    <mergeCell ref="AG41:AJ44"/>
    <mergeCell ref="Z1:AJ1"/>
    <mergeCell ref="C3:L3"/>
    <mergeCell ref="X7:AI7"/>
    <mergeCell ref="C14:J14"/>
    <mergeCell ref="K14:AJ14"/>
    <mergeCell ref="R6:V6"/>
    <mergeCell ref="R5:V5"/>
    <mergeCell ref="R7:V7"/>
    <mergeCell ref="X5:AI5"/>
    <mergeCell ref="X6:AI6"/>
    <mergeCell ref="C2:F2"/>
    <mergeCell ref="R8:AJ8"/>
    <mergeCell ref="R9:AJ9"/>
    <mergeCell ref="R10:AJ10"/>
    <mergeCell ref="R47:U47"/>
    <mergeCell ref="Z47:AC47"/>
    <mergeCell ref="C25:H39"/>
    <mergeCell ref="J21:K22"/>
    <mergeCell ref="L21:W22"/>
    <mergeCell ref="Q40:T40"/>
    <mergeCell ref="U40:X40"/>
    <mergeCell ref="Y40:AB40"/>
    <mergeCell ref="AC40:AF40"/>
    <mergeCell ref="AN20:BG22"/>
    <mergeCell ref="AN23:AT24"/>
    <mergeCell ref="AU23:AW24"/>
    <mergeCell ref="X21:AB22"/>
    <mergeCell ref="AC21:AJ22"/>
    <mergeCell ref="L19:AI20"/>
    <mergeCell ref="G57:AH57"/>
    <mergeCell ref="J25:AJ39"/>
    <mergeCell ref="B17:AJ17"/>
    <mergeCell ref="B21:B22"/>
    <mergeCell ref="C21:H22"/>
    <mergeCell ref="I21:I22"/>
    <mergeCell ref="AF47:AI47"/>
    <mergeCell ref="D48:G51"/>
    <mergeCell ref="H48:K51"/>
    <mergeCell ref="L48:O51"/>
    <mergeCell ref="P48:W51"/>
    <mergeCell ref="X48:AE51"/>
    <mergeCell ref="AF48:AI51"/>
    <mergeCell ref="D47:G47"/>
    <mergeCell ref="H47:K47"/>
    <mergeCell ref="L47:O47"/>
    <mergeCell ref="B23:B24"/>
    <mergeCell ref="C23:H24"/>
    <mergeCell ref="L23:W23"/>
    <mergeCell ref="L24:W24"/>
    <mergeCell ref="B12:AJ12"/>
    <mergeCell ref="C19:H20"/>
    <mergeCell ref="J23:K23"/>
    <mergeCell ref="J24:K24"/>
    <mergeCell ref="B15:AJ15"/>
  </mergeCells>
  <phoneticPr fontId="3"/>
  <conditionalFormatting sqref="L24:W24">
    <cfRule type="expression" dxfId="248" priority="1" stopIfTrue="1">
      <formula>AND(MONTH(L24)&lt;10,DAY(L24)&gt;9)</formula>
    </cfRule>
    <cfRule type="expression" dxfId="247" priority="2" stopIfTrue="1">
      <formula>AND(MONTH(L24)&lt;10,DAY(L24)&lt;10)</formula>
    </cfRule>
    <cfRule type="expression" dxfId="246" priority="3" stopIfTrue="1">
      <formula>AND(MONTH(L24)&gt;9,DAY(L24)&lt;10)</formula>
    </cfRule>
  </conditionalFormatting>
  <conditionalFormatting sqref="L21:W22">
    <cfRule type="expression" dxfId="245" priority="7" stopIfTrue="1">
      <formula>AND(MONTH(L21)&lt;10,DAY(L21)&gt;9)</formula>
    </cfRule>
    <cfRule type="expression" dxfId="244" priority="8" stopIfTrue="1">
      <formula>AND(MONTH(L21)&lt;10,DAY(L21)&lt;10)</formula>
    </cfRule>
    <cfRule type="expression" dxfId="243" priority="9" stopIfTrue="1">
      <formula>AND(MONTH(L21)&gt;9,DAY(L21)&lt;10)</formula>
    </cfRule>
  </conditionalFormatting>
  <conditionalFormatting sqref="L23:W23">
    <cfRule type="expression" dxfId="242" priority="4" stopIfTrue="1">
      <formula>AND(MONTH(L23)&lt;10,DAY(L23)&gt;9)</formula>
    </cfRule>
    <cfRule type="expression" dxfId="241" priority="5" stopIfTrue="1">
      <formula>AND(MONTH(L23)&lt;10,DAY(L23)&lt;10)</formula>
    </cfRule>
    <cfRule type="expression" dxfId="240" priority="6" stopIfTrue="1">
      <formula>AND(MONTH(L23)&gt;9,DAY(L23)&lt;10)</formula>
    </cfRule>
  </conditionalFormatting>
  <dataValidations count="1">
    <dataValidation type="list" allowBlank="1" showInputMessage="1" showErrorMessage="1" sqref="AU23:AW24">
      <formula1>$BA$23:$BA$25</formula1>
    </dataValidation>
  </dataValidations>
  <pageMargins left="0.9055118110236221" right="0.51181102362204722" top="0.74803149606299213" bottom="0.74803149606299213" header="0.31496062992125984" footer="0.31496062992125984"/>
  <pageSetup paperSize="9" orientation="portrait" r:id="rId1"/>
  <headerFooter>
    <oddHeader>&amp;L&amp;"ＭＳ 明朝,標準"&amp;8&amp;K00-043第7号様式（第12条関係）</oddHeader>
    <oddFooter>&amp;R&amp;"ＭＳ 明朝,標準"&amp;8&amp;K00-030受注者⇒契約検査課</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59999389629810485"/>
  </sheetPr>
  <dimension ref="A1:BF59"/>
  <sheetViews>
    <sheetView showZeros="0" view="pageBreakPreview" zoomScaleNormal="100" zoomScaleSheetLayoutView="100" workbookViewId="0">
      <selection activeCell="Z1" sqref="Z1:AJ1"/>
    </sheetView>
  </sheetViews>
  <sheetFormatPr defaultColWidth="2.36328125" defaultRowHeight="13"/>
  <cols>
    <col min="1" max="1" width="8.453125" style="679" customWidth="1"/>
    <col min="2" max="37" width="2.36328125" style="33"/>
    <col min="38" max="38" width="2.36328125" style="33" hidden="1" customWidth="1"/>
    <col min="39" max="39" width="17.08984375" style="33" customWidth="1"/>
    <col min="40" max="45" width="2.36328125" style="33"/>
    <col min="46" max="46" width="10.1796875" style="33" customWidth="1"/>
    <col min="47" max="51" width="2.36328125" style="33"/>
    <col min="52" max="52" width="0" style="33" hidden="1" customWidth="1"/>
    <col min="53" max="16384" width="2.36328125" style="33"/>
  </cols>
  <sheetData>
    <row r="1" spans="1:40" s="281" customFormat="1" ht="20.149999999999999" customHeight="1">
      <c r="A1" s="679"/>
      <c r="B1" s="381"/>
      <c r="C1" s="381"/>
      <c r="D1" s="381"/>
      <c r="E1" s="381"/>
      <c r="F1" s="381"/>
      <c r="G1" s="381"/>
      <c r="H1" s="381"/>
      <c r="I1" s="381"/>
      <c r="J1" s="381"/>
      <c r="K1" s="381"/>
      <c r="L1" s="381"/>
      <c r="M1" s="381"/>
      <c r="N1" s="381"/>
      <c r="O1" s="381"/>
      <c r="P1" s="381"/>
      <c r="Q1" s="381"/>
      <c r="R1" s="381"/>
      <c r="S1" s="381"/>
      <c r="T1" s="381"/>
      <c r="U1" s="381"/>
      <c r="V1" s="381"/>
      <c r="W1" s="381"/>
      <c r="X1" s="381"/>
      <c r="Y1" s="381"/>
      <c r="Z1" s="1862">
        <v>44783</v>
      </c>
      <c r="AA1" s="1862"/>
      <c r="AB1" s="1862"/>
      <c r="AC1" s="1862"/>
      <c r="AD1" s="1862"/>
      <c r="AE1" s="1862"/>
      <c r="AF1" s="1862"/>
      <c r="AG1" s="1862"/>
      <c r="AH1" s="1862"/>
      <c r="AI1" s="1862"/>
      <c r="AJ1" s="1863"/>
      <c r="AK1" s="399" t="s">
        <v>626</v>
      </c>
      <c r="AL1" s="45"/>
    </row>
    <row r="2" spans="1:40" ht="15" customHeigh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0"/>
      <c r="AC2" s="381"/>
      <c r="AD2" s="64"/>
      <c r="AE2" s="64"/>
      <c r="AF2" s="64"/>
      <c r="AG2" s="64"/>
      <c r="AH2" s="64"/>
      <c r="AI2" s="64"/>
      <c r="AJ2" s="64"/>
    </row>
    <row r="3" spans="1:40" s="589" customFormat="1" ht="15" customHeight="1">
      <c r="A3" s="679"/>
      <c r="C3" s="1859" t="s">
        <v>305</v>
      </c>
      <c r="D3" s="1866"/>
      <c r="E3" s="1866"/>
      <c r="F3" s="1866"/>
      <c r="G3" s="587"/>
      <c r="H3" s="587"/>
    </row>
    <row r="4" spans="1:40"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0" ht="15" customHeight="1">
      <c r="B5" s="495"/>
      <c r="C5" s="495"/>
      <c r="D5" s="479"/>
      <c r="E5" s="479"/>
      <c r="F5" s="479"/>
      <c r="G5" s="479"/>
      <c r="H5" s="479"/>
      <c r="I5" s="479"/>
      <c r="J5" s="479"/>
      <c r="K5" s="479"/>
      <c r="L5" s="479"/>
      <c r="M5" s="479"/>
      <c r="N5" s="479"/>
      <c r="O5" s="479"/>
      <c r="P5" s="479"/>
      <c r="Q5" s="479"/>
      <c r="R5" s="495"/>
      <c r="S5" s="495"/>
      <c r="T5" s="495"/>
      <c r="U5" s="495"/>
      <c r="V5" s="495"/>
      <c r="W5" s="495"/>
      <c r="X5" s="495"/>
      <c r="Y5" s="495"/>
      <c r="Z5" s="495"/>
      <c r="AA5" s="495"/>
      <c r="AB5" s="495"/>
      <c r="AC5" s="495"/>
      <c r="AD5" s="495"/>
      <c r="AE5" s="495"/>
      <c r="AF5" s="495"/>
      <c r="AG5" s="495"/>
      <c r="AH5" s="495"/>
      <c r="AI5" s="495"/>
      <c r="AJ5" s="495"/>
      <c r="AL5" s="33" t="s">
        <v>370</v>
      </c>
    </row>
    <row r="6" spans="1:40" ht="30" customHeight="1">
      <c r="B6" s="495"/>
      <c r="C6" s="495"/>
      <c r="D6" s="495"/>
      <c r="E6" s="495"/>
      <c r="F6" s="495"/>
      <c r="G6" s="495"/>
      <c r="H6" s="495"/>
      <c r="I6" s="35"/>
      <c r="J6" s="35"/>
      <c r="K6" s="35"/>
      <c r="L6" s="35"/>
      <c r="M6" s="35"/>
      <c r="N6" s="35"/>
      <c r="O6" s="35"/>
      <c r="P6" s="35"/>
      <c r="Q6" s="35"/>
      <c r="R6" s="1864" t="s">
        <v>66</v>
      </c>
      <c r="S6" s="1048"/>
      <c r="T6" s="1048"/>
      <c r="U6" s="1048"/>
      <c r="V6" s="1048"/>
      <c r="W6" s="502"/>
      <c r="X6" s="1497" t="str">
        <f>各項目入力表!F3</f>
        <v>平塚市○○番地○○</v>
      </c>
      <c r="Y6" s="1868"/>
      <c r="Z6" s="1868"/>
      <c r="AA6" s="1868"/>
      <c r="AB6" s="1868"/>
      <c r="AC6" s="1868"/>
      <c r="AD6" s="1868"/>
      <c r="AE6" s="1868"/>
      <c r="AF6" s="1868"/>
      <c r="AG6" s="1868"/>
      <c r="AH6" s="1868"/>
      <c r="AI6" s="1868"/>
      <c r="AJ6" s="495"/>
    </row>
    <row r="7" spans="1:40" ht="30" customHeight="1">
      <c r="B7" s="495"/>
      <c r="C7" s="495"/>
      <c r="D7" s="495"/>
      <c r="E7" s="495"/>
      <c r="F7" s="495"/>
      <c r="G7" s="495"/>
      <c r="H7" s="495"/>
      <c r="I7" s="495"/>
      <c r="J7" s="495"/>
      <c r="K7" s="495"/>
      <c r="L7" s="495"/>
      <c r="M7" s="495"/>
      <c r="N7" s="495"/>
      <c r="O7" s="495"/>
      <c r="P7" s="495"/>
      <c r="Q7" s="495"/>
      <c r="R7" s="1864" t="s">
        <v>67</v>
      </c>
      <c r="S7" s="1048"/>
      <c r="T7" s="1048"/>
      <c r="U7" s="1048"/>
      <c r="V7" s="1048"/>
      <c r="W7" s="502"/>
      <c r="X7" s="1497" t="str">
        <f>各項目入力表!F4</f>
        <v>○△□×株式会社</v>
      </c>
      <c r="Y7" s="1868"/>
      <c r="Z7" s="1868"/>
      <c r="AA7" s="1868"/>
      <c r="AB7" s="1868"/>
      <c r="AC7" s="1868"/>
      <c r="AD7" s="1868"/>
      <c r="AE7" s="1868"/>
      <c r="AF7" s="1868"/>
      <c r="AG7" s="1868"/>
      <c r="AH7" s="1868"/>
      <c r="AI7" s="1868"/>
      <c r="AJ7" s="495"/>
    </row>
    <row r="8" spans="1:40" ht="30" customHeight="1">
      <c r="B8" s="495"/>
      <c r="C8" s="495"/>
      <c r="D8" s="495"/>
      <c r="E8" s="495"/>
      <c r="F8" s="495"/>
      <c r="G8" s="495"/>
      <c r="H8" s="495"/>
      <c r="I8" s="495"/>
      <c r="J8" s="495"/>
      <c r="K8" s="495"/>
      <c r="L8" s="495"/>
      <c r="M8" s="495"/>
      <c r="N8" s="495"/>
      <c r="O8" s="495"/>
      <c r="P8" s="495"/>
      <c r="Q8" s="495"/>
      <c r="R8" s="1864" t="s">
        <v>30</v>
      </c>
      <c r="S8" s="1048"/>
      <c r="T8" s="1048"/>
      <c r="U8" s="1048"/>
      <c r="V8" s="1048"/>
      <c r="W8" s="502"/>
      <c r="X8" s="1493" t="str">
        <f>各項目入力表!F5</f>
        <v>代表取締役　○△　□×</v>
      </c>
      <c r="Y8" s="1868"/>
      <c r="Z8" s="1868"/>
      <c r="AA8" s="1868"/>
      <c r="AB8" s="1868"/>
      <c r="AC8" s="1868"/>
      <c r="AD8" s="1868"/>
      <c r="AE8" s="1868"/>
      <c r="AF8" s="1868"/>
      <c r="AG8" s="1868"/>
      <c r="AH8" s="1868"/>
      <c r="AI8" s="1868"/>
      <c r="AJ8" s="486" t="s">
        <v>61</v>
      </c>
    </row>
    <row r="9" spans="1:40" s="891" customFormat="1" ht="12" customHeight="1">
      <c r="R9" s="1499" t="s">
        <v>791</v>
      </c>
      <c r="S9" s="1499"/>
      <c r="T9" s="1499"/>
      <c r="U9" s="1499"/>
      <c r="V9" s="1499"/>
      <c r="W9" s="1499"/>
      <c r="X9" s="1499"/>
      <c r="Y9" s="1499"/>
      <c r="Z9" s="1499"/>
      <c r="AA9" s="1499"/>
      <c r="AB9" s="1499"/>
      <c r="AC9" s="1499"/>
      <c r="AD9" s="1499"/>
      <c r="AE9" s="1499"/>
      <c r="AF9" s="1499"/>
      <c r="AG9" s="1499"/>
      <c r="AH9" s="1499"/>
      <c r="AI9" s="1499"/>
      <c r="AJ9" s="1499"/>
    </row>
    <row r="10" spans="1:40" s="891" customFormat="1" ht="12" customHeight="1">
      <c r="R10" s="1500" t="s">
        <v>789</v>
      </c>
      <c r="S10" s="1500"/>
      <c r="T10" s="1500"/>
      <c r="U10" s="1500"/>
      <c r="V10" s="1500"/>
      <c r="W10" s="1500"/>
      <c r="X10" s="1500"/>
      <c r="Y10" s="1500"/>
      <c r="Z10" s="1500"/>
      <c r="AA10" s="1500"/>
      <c r="AB10" s="1500"/>
      <c r="AC10" s="1500"/>
      <c r="AD10" s="1500"/>
      <c r="AE10" s="1500"/>
      <c r="AF10" s="1500"/>
      <c r="AG10" s="1500"/>
      <c r="AH10" s="1500"/>
      <c r="AI10" s="1500"/>
      <c r="AJ10" s="1500"/>
    </row>
    <row r="11" spans="1:40" s="891" customFormat="1" ht="12" customHeight="1">
      <c r="R11" s="1500" t="s">
        <v>790</v>
      </c>
      <c r="S11" s="1500"/>
      <c r="T11" s="1500"/>
      <c r="U11" s="1500"/>
      <c r="V11" s="1500"/>
      <c r="W11" s="1500"/>
      <c r="X11" s="1500"/>
      <c r="Y11" s="1500"/>
      <c r="Z11" s="1500"/>
      <c r="AA11" s="1500"/>
      <c r="AB11" s="1500"/>
      <c r="AC11" s="1500"/>
      <c r="AD11" s="1500"/>
      <c r="AE11" s="1500"/>
      <c r="AF11" s="1500"/>
      <c r="AG11" s="1500"/>
      <c r="AH11" s="1500"/>
      <c r="AI11" s="1500"/>
      <c r="AJ11" s="1500"/>
    </row>
    <row r="12" spans="1:40" ht="15" customHeight="1">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81"/>
    </row>
    <row r="13" spans="1:40" ht="30" customHeight="1">
      <c r="B13" s="495"/>
      <c r="C13" s="1791" t="s">
        <v>68</v>
      </c>
      <c r="D13" s="1791"/>
      <c r="E13" s="1791"/>
      <c r="F13" s="1791"/>
      <c r="G13" s="1791"/>
      <c r="H13" s="1791"/>
      <c r="I13" s="1791"/>
      <c r="J13" s="1791"/>
      <c r="K13" s="1791"/>
      <c r="L13" s="1791"/>
      <c r="M13" s="1791"/>
      <c r="N13" s="1791"/>
      <c r="O13" s="1791"/>
      <c r="P13" s="1791"/>
      <c r="Q13" s="1791"/>
      <c r="R13" s="1791"/>
      <c r="S13" s="1791"/>
      <c r="T13" s="1791"/>
      <c r="U13" s="1791"/>
      <c r="V13" s="1791"/>
      <c r="W13" s="1791"/>
      <c r="X13" s="1791"/>
      <c r="Y13" s="1791"/>
      <c r="Z13" s="1791"/>
      <c r="AA13" s="1791"/>
      <c r="AB13" s="1791"/>
      <c r="AC13" s="1791"/>
      <c r="AD13" s="1791"/>
      <c r="AE13" s="1791"/>
      <c r="AF13" s="1791"/>
      <c r="AG13" s="1791"/>
      <c r="AH13" s="1791"/>
      <c r="AI13" s="1791"/>
      <c r="AJ13" s="1791"/>
    </row>
    <row r="14" spans="1:40" ht="15" customHeight="1">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row>
    <row r="15" spans="1:40" ht="20.149999999999999" customHeight="1">
      <c r="B15" s="1898" t="s">
        <v>752</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40"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8" ht="15" customHeight="1">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row>
    <row r="18" spans="1:58" ht="20.149999999999999" customHeight="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row>
    <row r="19" spans="1:58" ht="15" customHeight="1" thickBot="1">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row>
    <row r="20" spans="1:58" ht="15" customHeight="1">
      <c r="B20" s="1869" t="s">
        <v>63</v>
      </c>
      <c r="C20" s="1870"/>
      <c r="D20" s="1870"/>
      <c r="E20" s="1870"/>
      <c r="F20" s="1870"/>
      <c r="G20" s="1870"/>
      <c r="H20" s="1870"/>
      <c r="I20" s="1871"/>
      <c r="J20" s="152"/>
      <c r="K20" s="487"/>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row>
    <row r="21" spans="1:58" ht="15" customHeight="1">
      <c r="B21" s="1872"/>
      <c r="C21" s="1873"/>
      <c r="D21" s="1873"/>
      <c r="E21" s="1873"/>
      <c r="F21" s="1873"/>
      <c r="G21" s="1873"/>
      <c r="H21" s="1873"/>
      <c r="I21" s="1874"/>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1:58" s="66" customFormat="1" ht="15" customHeight="1">
      <c r="A22" s="679"/>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850" t="str">
        <f>各項目入力表!B5</f>
        <v>04-***</v>
      </c>
      <c r="AD22" s="1449"/>
      <c r="AE22" s="1449"/>
      <c r="AF22" s="1449"/>
      <c r="AG22" s="1449"/>
      <c r="AH22" s="1449"/>
      <c r="AI22" s="1449"/>
      <c r="AJ22" s="1851"/>
      <c r="AM22" s="1140" t="s">
        <v>363</v>
      </c>
      <c r="AN22" s="1048"/>
      <c r="AO22" s="1048"/>
      <c r="AP22" s="1048"/>
      <c r="AQ22" s="1048"/>
      <c r="AR22" s="1048"/>
      <c r="AS22" s="1048"/>
      <c r="AT22" s="1048"/>
      <c r="AU22" s="1048"/>
      <c r="AV22" s="1048"/>
      <c r="AW22" s="1048"/>
      <c r="AX22" s="1048"/>
      <c r="AY22" s="1048"/>
      <c r="AZ22" s="1048"/>
      <c r="BA22" s="1048"/>
      <c r="BB22" s="1048"/>
      <c r="BC22" s="1048"/>
      <c r="BD22" s="1048"/>
      <c r="BE22" s="1048"/>
      <c r="BF22" s="1048"/>
    </row>
    <row r="23" spans="1:58" s="66" customFormat="1" ht="15" customHeight="1">
      <c r="A23" s="679"/>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1450"/>
      <c r="AD23" s="1451"/>
      <c r="AE23" s="1451"/>
      <c r="AF23" s="1451"/>
      <c r="AG23" s="1451"/>
      <c r="AH23" s="1451"/>
      <c r="AI23" s="1451"/>
      <c r="AJ23" s="1852"/>
      <c r="AM23" s="1048"/>
      <c r="AN23" s="1048"/>
      <c r="AO23" s="1048"/>
      <c r="AP23" s="1048"/>
      <c r="AQ23" s="1048"/>
      <c r="AR23" s="1048"/>
      <c r="AS23" s="1048"/>
      <c r="AT23" s="1048"/>
      <c r="AU23" s="1048"/>
      <c r="AV23" s="1048"/>
      <c r="AW23" s="1048"/>
      <c r="AX23" s="1048"/>
      <c r="AY23" s="1048"/>
      <c r="AZ23" s="1048"/>
      <c r="BA23" s="1048"/>
      <c r="BB23" s="1048"/>
      <c r="BC23" s="1048"/>
      <c r="BD23" s="1048"/>
      <c r="BE23" s="1048"/>
      <c r="BF23" s="1048"/>
    </row>
    <row r="24" spans="1:58" s="66" customFormat="1" ht="30" customHeight="1" thickBot="1">
      <c r="A24" s="679"/>
      <c r="B24" s="1785"/>
      <c r="C24" s="1787" t="s">
        <v>106</v>
      </c>
      <c r="D24" s="1004"/>
      <c r="E24" s="1004"/>
      <c r="F24" s="1004"/>
      <c r="G24" s="1004"/>
      <c r="H24" s="1004"/>
      <c r="I24" s="483"/>
      <c r="J24" s="1899" t="s">
        <v>385</v>
      </c>
      <c r="K24" s="1900"/>
      <c r="L24" s="1781">
        <f>各項目入力表!B7</f>
        <v>44713</v>
      </c>
      <c r="M24" s="1781"/>
      <c r="N24" s="1781"/>
      <c r="O24" s="1781"/>
      <c r="P24" s="1781"/>
      <c r="Q24" s="1781"/>
      <c r="R24" s="1781"/>
      <c r="S24" s="1781"/>
      <c r="T24" s="1781"/>
      <c r="U24" s="1781"/>
      <c r="V24" s="1781"/>
      <c r="W24" s="1788"/>
      <c r="X24" s="482"/>
      <c r="Y24" s="166"/>
      <c r="Z24" s="166"/>
      <c r="AA24" s="166"/>
      <c r="AB24" s="166"/>
      <c r="AC24" s="166"/>
      <c r="AD24" s="166"/>
      <c r="AE24" s="166"/>
      <c r="AF24" s="166"/>
      <c r="AG24" s="166"/>
      <c r="AH24" s="166"/>
      <c r="AI24" s="166"/>
      <c r="AJ24" s="120"/>
      <c r="AM24" s="1048"/>
      <c r="AN24" s="1048"/>
      <c r="AO24" s="1048"/>
      <c r="AP24" s="1048"/>
      <c r="AQ24" s="1048"/>
      <c r="AR24" s="1048"/>
      <c r="AS24" s="1048"/>
      <c r="AT24" s="1048"/>
      <c r="AU24" s="1048"/>
      <c r="AV24" s="1048"/>
      <c r="AW24" s="1048"/>
      <c r="AX24" s="1048"/>
      <c r="AY24" s="1048"/>
      <c r="AZ24" s="1048"/>
      <c r="BA24" s="1048"/>
      <c r="BB24" s="1048"/>
      <c r="BC24" s="1048"/>
      <c r="BD24" s="1048"/>
      <c r="BE24" s="1048"/>
      <c r="BF24" s="1048"/>
    </row>
    <row r="25" spans="1:58" s="66" customFormat="1" ht="30" customHeight="1" thickTop="1">
      <c r="A25" s="679"/>
      <c r="B25" s="1786"/>
      <c r="C25" s="1057"/>
      <c r="D25" s="1057"/>
      <c r="E25" s="1057"/>
      <c r="F25" s="1057"/>
      <c r="G25" s="1057"/>
      <c r="H25" s="1057"/>
      <c r="I25" s="484"/>
      <c r="J25" s="1901" t="s">
        <v>382</v>
      </c>
      <c r="K25" s="1902"/>
      <c r="L25" s="1789">
        <f>IF(AT25=AZ25,各項目入力表!B8,+IF(AT25=AZ26,各項目入力表!D5,各項目入力表!D6))</f>
        <v>44896</v>
      </c>
      <c r="M25" s="1789"/>
      <c r="N25" s="1789"/>
      <c r="O25" s="1789"/>
      <c r="P25" s="1789"/>
      <c r="Q25" s="1789"/>
      <c r="R25" s="1789"/>
      <c r="S25" s="1789"/>
      <c r="T25" s="1789"/>
      <c r="U25" s="1789"/>
      <c r="V25" s="1789"/>
      <c r="W25" s="1790"/>
      <c r="X25" s="477"/>
      <c r="Y25" s="167"/>
      <c r="Z25" s="167"/>
      <c r="AA25" s="167"/>
      <c r="AB25" s="167"/>
      <c r="AC25" s="167"/>
      <c r="AD25" s="167"/>
      <c r="AE25" s="167"/>
      <c r="AF25" s="167"/>
      <c r="AG25" s="167"/>
      <c r="AH25" s="167"/>
      <c r="AI25" s="167"/>
      <c r="AJ25" s="122"/>
      <c r="AM25" s="1763" t="s">
        <v>294</v>
      </c>
      <c r="AN25" s="1048"/>
      <c r="AO25" s="1048"/>
      <c r="AP25" s="1048"/>
      <c r="AQ25" s="1048"/>
      <c r="AR25" s="1048"/>
      <c r="AS25" s="1838"/>
      <c r="AT25" s="1765" t="s">
        <v>292</v>
      </c>
      <c r="AU25" s="1839"/>
      <c r="AV25" s="1840"/>
      <c r="AW25" s="495"/>
      <c r="AX25" s="495"/>
      <c r="AY25" s="495"/>
      <c r="AZ25" s="495" t="s">
        <v>292</v>
      </c>
      <c r="BA25" s="495"/>
      <c r="BB25" s="495"/>
      <c r="BC25" s="495"/>
      <c r="BD25" s="495"/>
      <c r="BE25" s="495"/>
      <c r="BF25" s="495"/>
    </row>
    <row r="26" spans="1:58" ht="15" customHeight="1" thickBot="1">
      <c r="B26" s="1880" t="s">
        <v>65</v>
      </c>
      <c r="C26" s="1881"/>
      <c r="D26" s="1881"/>
      <c r="E26" s="1881"/>
      <c r="F26" s="1881"/>
      <c r="G26" s="1881"/>
      <c r="H26" s="1881"/>
      <c r="I26" s="1882"/>
      <c r="J26" s="1883" t="s">
        <v>772</v>
      </c>
      <c r="K26" s="1884"/>
      <c r="L26" s="1884"/>
      <c r="M26" s="1884"/>
      <c r="N26" s="1884"/>
      <c r="O26" s="1884"/>
      <c r="P26" s="1884"/>
      <c r="Q26" s="1884"/>
      <c r="R26" s="1884"/>
      <c r="S26" s="1884"/>
      <c r="T26" s="1884"/>
      <c r="U26" s="1884"/>
      <c r="V26" s="1884"/>
      <c r="W26" s="1884"/>
      <c r="X26" s="1884"/>
      <c r="Y26" s="1884"/>
      <c r="Z26" s="1884"/>
      <c r="AA26" s="1884"/>
      <c r="AB26" s="1884"/>
      <c r="AC26" s="1884"/>
      <c r="AD26" s="1884"/>
      <c r="AE26" s="1884"/>
      <c r="AF26" s="1884"/>
      <c r="AG26" s="1884"/>
      <c r="AH26" s="1884"/>
      <c r="AI26" s="1884"/>
      <c r="AJ26" s="1885"/>
      <c r="AM26" s="1048"/>
      <c r="AN26" s="1048"/>
      <c r="AO26" s="1048"/>
      <c r="AP26" s="1048"/>
      <c r="AQ26" s="1048"/>
      <c r="AR26" s="1048"/>
      <c r="AS26" s="1838"/>
      <c r="AT26" s="1841"/>
      <c r="AU26" s="1842"/>
      <c r="AV26" s="1843"/>
      <c r="AW26" s="495"/>
      <c r="AX26" s="495"/>
      <c r="AY26" s="495"/>
      <c r="AZ26" s="495" t="s">
        <v>328</v>
      </c>
      <c r="BA26" s="495"/>
      <c r="BB26" s="495"/>
      <c r="BC26" s="495"/>
      <c r="BD26" s="495"/>
      <c r="BE26" s="495"/>
      <c r="BF26" s="495"/>
    </row>
    <row r="27" spans="1:58" ht="15" customHeight="1" thickTop="1">
      <c r="B27" s="1880"/>
      <c r="C27" s="1881"/>
      <c r="D27" s="1881"/>
      <c r="E27" s="1881"/>
      <c r="F27" s="1881"/>
      <c r="G27" s="1881"/>
      <c r="H27" s="1881"/>
      <c r="I27" s="1882"/>
      <c r="J27" s="1886"/>
      <c r="K27" s="1887"/>
      <c r="L27" s="1887"/>
      <c r="M27" s="1887"/>
      <c r="N27" s="1887"/>
      <c r="O27" s="1887"/>
      <c r="P27" s="1887"/>
      <c r="Q27" s="1887"/>
      <c r="R27" s="1887"/>
      <c r="S27" s="1887"/>
      <c r="T27" s="1887"/>
      <c r="U27" s="1887"/>
      <c r="V27" s="1887"/>
      <c r="W27" s="1887"/>
      <c r="X27" s="1887"/>
      <c r="Y27" s="1887"/>
      <c r="Z27" s="1887"/>
      <c r="AA27" s="1887"/>
      <c r="AB27" s="1887"/>
      <c r="AC27" s="1887"/>
      <c r="AD27" s="1887"/>
      <c r="AE27" s="1887"/>
      <c r="AF27" s="1887"/>
      <c r="AG27" s="1887"/>
      <c r="AH27" s="1887"/>
      <c r="AI27" s="1887"/>
      <c r="AJ27" s="1888"/>
      <c r="AM27" s="495"/>
      <c r="AN27" s="495"/>
      <c r="AO27" s="495"/>
      <c r="AP27" s="495"/>
      <c r="AQ27" s="495"/>
      <c r="AR27" s="495"/>
      <c r="AS27" s="495"/>
      <c r="AT27" s="495"/>
      <c r="AU27" s="495"/>
      <c r="AV27" s="495"/>
      <c r="AW27" s="495"/>
      <c r="AX27" s="495"/>
      <c r="AY27" s="495"/>
      <c r="AZ27" s="495" t="s">
        <v>329</v>
      </c>
      <c r="BA27" s="495"/>
      <c r="BB27" s="495"/>
      <c r="BC27" s="495"/>
      <c r="BD27" s="495"/>
      <c r="BE27" s="495"/>
      <c r="BF27" s="495"/>
    </row>
    <row r="28" spans="1:58" ht="15" customHeight="1">
      <c r="B28" s="1880"/>
      <c r="C28" s="1881"/>
      <c r="D28" s="1881"/>
      <c r="E28" s="1881"/>
      <c r="F28" s="1881"/>
      <c r="G28" s="1881"/>
      <c r="H28" s="1881"/>
      <c r="I28" s="1882"/>
      <c r="J28" s="1886"/>
      <c r="K28" s="1887"/>
      <c r="L28" s="1887"/>
      <c r="M28" s="1887"/>
      <c r="N28" s="1887"/>
      <c r="O28" s="1887"/>
      <c r="P28" s="1887"/>
      <c r="Q28" s="1887"/>
      <c r="R28" s="1887"/>
      <c r="S28" s="1887"/>
      <c r="T28" s="1887"/>
      <c r="U28" s="1887"/>
      <c r="V28" s="1887"/>
      <c r="W28" s="1887"/>
      <c r="X28" s="1887"/>
      <c r="Y28" s="1887"/>
      <c r="Z28" s="1887"/>
      <c r="AA28" s="1887"/>
      <c r="AB28" s="1887"/>
      <c r="AC28" s="1887"/>
      <c r="AD28" s="1887"/>
      <c r="AE28" s="1887"/>
      <c r="AF28" s="1887"/>
      <c r="AG28" s="1887"/>
      <c r="AH28" s="1887"/>
      <c r="AI28" s="1887"/>
      <c r="AJ28" s="1888"/>
    </row>
    <row r="29" spans="1:58" ht="15" customHeight="1">
      <c r="B29" s="1880"/>
      <c r="C29" s="1881"/>
      <c r="D29" s="1881"/>
      <c r="E29" s="1881"/>
      <c r="F29" s="1881"/>
      <c r="G29" s="1881"/>
      <c r="H29" s="1881"/>
      <c r="I29" s="1882"/>
      <c r="J29" s="1886"/>
      <c r="K29" s="1887"/>
      <c r="L29" s="1887"/>
      <c r="M29" s="1887"/>
      <c r="N29" s="1887"/>
      <c r="O29" s="1887"/>
      <c r="P29" s="1887"/>
      <c r="Q29" s="1887"/>
      <c r="R29" s="1887"/>
      <c r="S29" s="1887"/>
      <c r="T29" s="1887"/>
      <c r="U29" s="1887"/>
      <c r="V29" s="1887"/>
      <c r="W29" s="1887"/>
      <c r="X29" s="1887"/>
      <c r="Y29" s="1887"/>
      <c r="Z29" s="1887"/>
      <c r="AA29" s="1887"/>
      <c r="AB29" s="1887"/>
      <c r="AC29" s="1887"/>
      <c r="AD29" s="1887"/>
      <c r="AE29" s="1887"/>
      <c r="AF29" s="1887"/>
      <c r="AG29" s="1887"/>
      <c r="AH29" s="1887"/>
      <c r="AI29" s="1887"/>
      <c r="AJ29" s="1888"/>
    </row>
    <row r="30" spans="1:58" ht="15" customHeight="1">
      <c r="B30" s="1880"/>
      <c r="C30" s="1881"/>
      <c r="D30" s="1881"/>
      <c r="E30" s="1881"/>
      <c r="F30" s="1881"/>
      <c r="G30" s="1881"/>
      <c r="H30" s="1881"/>
      <c r="I30" s="1882"/>
      <c r="J30" s="1886"/>
      <c r="K30" s="1887"/>
      <c r="L30" s="1887"/>
      <c r="M30" s="1887"/>
      <c r="N30" s="1887"/>
      <c r="O30" s="1887"/>
      <c r="P30" s="1887"/>
      <c r="Q30" s="1887"/>
      <c r="R30" s="1887"/>
      <c r="S30" s="1887"/>
      <c r="T30" s="1887"/>
      <c r="U30" s="1887"/>
      <c r="V30" s="1887"/>
      <c r="W30" s="1887"/>
      <c r="X30" s="1887"/>
      <c r="Y30" s="1887"/>
      <c r="Z30" s="1887"/>
      <c r="AA30" s="1887"/>
      <c r="AB30" s="1887"/>
      <c r="AC30" s="1887"/>
      <c r="AD30" s="1887"/>
      <c r="AE30" s="1887"/>
      <c r="AF30" s="1887"/>
      <c r="AG30" s="1887"/>
      <c r="AH30" s="1887"/>
      <c r="AI30" s="1887"/>
      <c r="AJ30" s="1888"/>
    </row>
    <row r="31" spans="1:58" ht="15" customHeight="1">
      <c r="B31" s="1880"/>
      <c r="C31" s="1881"/>
      <c r="D31" s="1881"/>
      <c r="E31" s="1881"/>
      <c r="F31" s="1881"/>
      <c r="G31" s="1881"/>
      <c r="H31" s="1881"/>
      <c r="I31" s="1882"/>
      <c r="J31" s="1886"/>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8"/>
    </row>
    <row r="32" spans="1:58" ht="15" customHeight="1">
      <c r="B32" s="1880"/>
      <c r="C32" s="1881"/>
      <c r="D32" s="1881"/>
      <c r="E32" s="1881"/>
      <c r="F32" s="1881"/>
      <c r="G32" s="1881"/>
      <c r="H32" s="1881"/>
      <c r="I32" s="1882"/>
      <c r="J32" s="1886"/>
      <c r="K32" s="1887"/>
      <c r="L32" s="1887"/>
      <c r="M32" s="1887"/>
      <c r="N32" s="1887"/>
      <c r="O32" s="1887"/>
      <c r="P32" s="1887"/>
      <c r="Q32" s="1887"/>
      <c r="R32" s="1887"/>
      <c r="S32" s="1887"/>
      <c r="T32" s="1887"/>
      <c r="U32" s="1887"/>
      <c r="V32" s="1887"/>
      <c r="W32" s="1887"/>
      <c r="X32" s="1887"/>
      <c r="Y32" s="1887"/>
      <c r="Z32" s="1887"/>
      <c r="AA32" s="1887"/>
      <c r="AB32" s="1887"/>
      <c r="AC32" s="1887"/>
      <c r="AD32" s="1887"/>
      <c r="AE32" s="1887"/>
      <c r="AF32" s="1887"/>
      <c r="AG32" s="1887"/>
      <c r="AH32" s="1887"/>
      <c r="AI32" s="1887"/>
      <c r="AJ32" s="1888"/>
    </row>
    <row r="33" spans="2:36" ht="15" customHeight="1">
      <c r="B33" s="1880"/>
      <c r="C33" s="1881"/>
      <c r="D33" s="1881"/>
      <c r="E33" s="1881"/>
      <c r="F33" s="1881"/>
      <c r="G33" s="1881"/>
      <c r="H33" s="1881"/>
      <c r="I33" s="1882"/>
      <c r="J33" s="1889"/>
      <c r="K33" s="1890"/>
      <c r="L33" s="1890"/>
      <c r="M33" s="1890"/>
      <c r="N33" s="1890"/>
      <c r="O33" s="1890"/>
      <c r="P33" s="1890"/>
      <c r="Q33" s="1890"/>
      <c r="R33" s="1890"/>
      <c r="S33" s="1890"/>
      <c r="T33" s="1890"/>
      <c r="U33" s="1890"/>
      <c r="V33" s="1890"/>
      <c r="W33" s="1890"/>
      <c r="X33" s="1890"/>
      <c r="Y33" s="1890"/>
      <c r="Z33" s="1890"/>
      <c r="AA33" s="1890"/>
      <c r="AB33" s="1890"/>
      <c r="AC33" s="1890"/>
      <c r="AD33" s="1890"/>
      <c r="AE33" s="1890"/>
      <c r="AF33" s="1890"/>
      <c r="AG33" s="1890"/>
      <c r="AH33" s="1890"/>
      <c r="AI33" s="1890"/>
      <c r="AJ33" s="1891"/>
    </row>
    <row r="34" spans="2:36" ht="15" customHeight="1">
      <c r="B34" s="1880" t="s">
        <v>64</v>
      </c>
      <c r="C34" s="1881"/>
      <c r="D34" s="1881"/>
      <c r="E34" s="1881"/>
      <c r="F34" s="1881"/>
      <c r="G34" s="1881"/>
      <c r="H34" s="1881"/>
      <c r="I34" s="1882"/>
      <c r="J34" s="1883" t="s">
        <v>773</v>
      </c>
      <c r="K34" s="1884"/>
      <c r="L34" s="1884"/>
      <c r="M34" s="1884"/>
      <c r="N34" s="1884"/>
      <c r="O34" s="1884"/>
      <c r="P34" s="1884"/>
      <c r="Q34" s="1884"/>
      <c r="R34" s="1884"/>
      <c r="S34" s="1884"/>
      <c r="T34" s="1884"/>
      <c r="U34" s="1884"/>
      <c r="V34" s="1884"/>
      <c r="W34" s="1884"/>
      <c r="X34" s="1884"/>
      <c r="Y34" s="1884"/>
      <c r="Z34" s="1884"/>
      <c r="AA34" s="1884"/>
      <c r="AB34" s="1884"/>
      <c r="AC34" s="1884"/>
      <c r="AD34" s="1884"/>
      <c r="AE34" s="1884"/>
      <c r="AF34" s="1884"/>
      <c r="AG34" s="1884"/>
      <c r="AH34" s="1884"/>
      <c r="AI34" s="1884"/>
      <c r="AJ34" s="1885"/>
    </row>
    <row r="35" spans="2:36" ht="15" customHeight="1">
      <c r="B35" s="1880"/>
      <c r="C35" s="1881"/>
      <c r="D35" s="1881"/>
      <c r="E35" s="1881"/>
      <c r="F35" s="1881"/>
      <c r="G35" s="1881"/>
      <c r="H35" s="1881"/>
      <c r="I35" s="1882"/>
      <c r="J35" s="1886"/>
      <c r="K35" s="1887"/>
      <c r="L35" s="1887"/>
      <c r="M35" s="1887"/>
      <c r="N35" s="1887"/>
      <c r="O35" s="1887"/>
      <c r="P35" s="1887"/>
      <c r="Q35" s="1887"/>
      <c r="R35" s="1887"/>
      <c r="S35" s="1887"/>
      <c r="T35" s="1887"/>
      <c r="U35" s="1887"/>
      <c r="V35" s="1887"/>
      <c r="W35" s="1887"/>
      <c r="X35" s="1887"/>
      <c r="Y35" s="1887"/>
      <c r="Z35" s="1887"/>
      <c r="AA35" s="1887"/>
      <c r="AB35" s="1887"/>
      <c r="AC35" s="1887"/>
      <c r="AD35" s="1887"/>
      <c r="AE35" s="1887"/>
      <c r="AF35" s="1887"/>
      <c r="AG35" s="1887"/>
      <c r="AH35" s="1887"/>
      <c r="AI35" s="1887"/>
      <c r="AJ35" s="1888"/>
    </row>
    <row r="36" spans="2:36" ht="15" customHeight="1">
      <c r="B36" s="1880"/>
      <c r="C36" s="1881"/>
      <c r="D36" s="1881"/>
      <c r="E36" s="1881"/>
      <c r="F36" s="1881"/>
      <c r="G36" s="1881"/>
      <c r="H36" s="1881"/>
      <c r="I36" s="1882"/>
      <c r="J36" s="1886"/>
      <c r="K36" s="1887"/>
      <c r="L36" s="1887"/>
      <c r="M36" s="1887"/>
      <c r="N36" s="1887"/>
      <c r="O36" s="1887"/>
      <c r="P36" s="1887"/>
      <c r="Q36" s="1887"/>
      <c r="R36" s="1887"/>
      <c r="S36" s="1887"/>
      <c r="T36" s="1887"/>
      <c r="U36" s="1887"/>
      <c r="V36" s="1887"/>
      <c r="W36" s="1887"/>
      <c r="X36" s="1887"/>
      <c r="Y36" s="1887"/>
      <c r="Z36" s="1887"/>
      <c r="AA36" s="1887"/>
      <c r="AB36" s="1887"/>
      <c r="AC36" s="1887"/>
      <c r="AD36" s="1887"/>
      <c r="AE36" s="1887"/>
      <c r="AF36" s="1887"/>
      <c r="AG36" s="1887"/>
      <c r="AH36" s="1887"/>
      <c r="AI36" s="1887"/>
      <c r="AJ36" s="1888"/>
    </row>
    <row r="37" spans="2:36" ht="15" customHeight="1">
      <c r="B37" s="1880"/>
      <c r="C37" s="1881"/>
      <c r="D37" s="1881"/>
      <c r="E37" s="1881"/>
      <c r="F37" s="1881"/>
      <c r="G37" s="1881"/>
      <c r="H37" s="1881"/>
      <c r="I37" s="1882"/>
      <c r="J37" s="1886"/>
      <c r="K37" s="1887"/>
      <c r="L37" s="1887"/>
      <c r="M37" s="1887"/>
      <c r="N37" s="1887"/>
      <c r="O37" s="1887"/>
      <c r="P37" s="1887"/>
      <c r="Q37" s="1887"/>
      <c r="R37" s="1887"/>
      <c r="S37" s="1887"/>
      <c r="T37" s="1887"/>
      <c r="U37" s="1887"/>
      <c r="V37" s="1887"/>
      <c r="W37" s="1887"/>
      <c r="X37" s="1887"/>
      <c r="Y37" s="1887"/>
      <c r="Z37" s="1887"/>
      <c r="AA37" s="1887"/>
      <c r="AB37" s="1887"/>
      <c r="AC37" s="1887"/>
      <c r="AD37" s="1887"/>
      <c r="AE37" s="1887"/>
      <c r="AF37" s="1887"/>
      <c r="AG37" s="1887"/>
      <c r="AH37" s="1887"/>
      <c r="AI37" s="1887"/>
      <c r="AJ37" s="1888"/>
    </row>
    <row r="38" spans="2:36" ht="15" customHeight="1">
      <c r="B38" s="1880"/>
      <c r="C38" s="1881"/>
      <c r="D38" s="1881"/>
      <c r="E38" s="1881"/>
      <c r="F38" s="1881"/>
      <c r="G38" s="1881"/>
      <c r="H38" s="1881"/>
      <c r="I38" s="1882"/>
      <c r="J38" s="1886"/>
      <c r="K38" s="1887"/>
      <c r="L38" s="1887"/>
      <c r="M38" s="1887"/>
      <c r="N38" s="1887"/>
      <c r="O38" s="1887"/>
      <c r="P38" s="1887"/>
      <c r="Q38" s="1887"/>
      <c r="R38" s="1887"/>
      <c r="S38" s="1887"/>
      <c r="T38" s="1887"/>
      <c r="U38" s="1887"/>
      <c r="V38" s="1887"/>
      <c r="W38" s="1887"/>
      <c r="X38" s="1887"/>
      <c r="Y38" s="1887"/>
      <c r="Z38" s="1887"/>
      <c r="AA38" s="1887"/>
      <c r="AB38" s="1887"/>
      <c r="AC38" s="1887"/>
      <c r="AD38" s="1887"/>
      <c r="AE38" s="1887"/>
      <c r="AF38" s="1887"/>
      <c r="AG38" s="1887"/>
      <c r="AH38" s="1887"/>
      <c r="AI38" s="1887"/>
      <c r="AJ38" s="1888"/>
    </row>
    <row r="39" spans="2:36" ht="15" customHeight="1">
      <c r="B39" s="1880"/>
      <c r="C39" s="1881"/>
      <c r="D39" s="1881"/>
      <c r="E39" s="1881"/>
      <c r="F39" s="1881"/>
      <c r="G39" s="1881"/>
      <c r="H39" s="1881"/>
      <c r="I39" s="1882"/>
      <c r="J39" s="1886"/>
      <c r="K39" s="1887"/>
      <c r="L39" s="1887"/>
      <c r="M39" s="1887"/>
      <c r="N39" s="1887"/>
      <c r="O39" s="1887"/>
      <c r="P39" s="1887"/>
      <c r="Q39" s="1887"/>
      <c r="R39" s="1887"/>
      <c r="S39" s="1887"/>
      <c r="T39" s="1887"/>
      <c r="U39" s="1887"/>
      <c r="V39" s="1887"/>
      <c r="W39" s="1887"/>
      <c r="X39" s="1887"/>
      <c r="Y39" s="1887"/>
      <c r="Z39" s="1887"/>
      <c r="AA39" s="1887"/>
      <c r="AB39" s="1887"/>
      <c r="AC39" s="1887"/>
      <c r="AD39" s="1887"/>
      <c r="AE39" s="1887"/>
      <c r="AF39" s="1887"/>
      <c r="AG39" s="1887"/>
      <c r="AH39" s="1887"/>
      <c r="AI39" s="1887"/>
      <c r="AJ39" s="1888"/>
    </row>
    <row r="40" spans="2:36" ht="15" customHeight="1">
      <c r="B40" s="1880"/>
      <c r="C40" s="1881"/>
      <c r="D40" s="1881"/>
      <c r="E40" s="1881"/>
      <c r="F40" s="1881"/>
      <c r="G40" s="1881"/>
      <c r="H40" s="1881"/>
      <c r="I40" s="1882"/>
      <c r="J40" s="1886"/>
      <c r="K40" s="1887"/>
      <c r="L40" s="1887"/>
      <c r="M40" s="1887"/>
      <c r="N40" s="1887"/>
      <c r="O40" s="1887"/>
      <c r="P40" s="1887"/>
      <c r="Q40" s="1887"/>
      <c r="R40" s="1887"/>
      <c r="S40" s="1887"/>
      <c r="T40" s="1887"/>
      <c r="U40" s="1887"/>
      <c r="V40" s="1887"/>
      <c r="W40" s="1887"/>
      <c r="X40" s="1887"/>
      <c r="Y40" s="1887"/>
      <c r="Z40" s="1887"/>
      <c r="AA40" s="1887"/>
      <c r="AB40" s="1887"/>
      <c r="AC40" s="1887"/>
      <c r="AD40" s="1887"/>
      <c r="AE40" s="1887"/>
      <c r="AF40" s="1887"/>
      <c r="AG40" s="1887"/>
      <c r="AH40" s="1887"/>
      <c r="AI40" s="1887"/>
      <c r="AJ40" s="1888"/>
    </row>
    <row r="41" spans="2:36" ht="15" customHeight="1" thickBot="1">
      <c r="B41" s="1892"/>
      <c r="C41" s="1893"/>
      <c r="D41" s="1893"/>
      <c r="E41" s="1893"/>
      <c r="F41" s="1893"/>
      <c r="G41" s="1893"/>
      <c r="H41" s="1893"/>
      <c r="I41" s="1894"/>
      <c r="J41" s="1895"/>
      <c r="K41" s="1896"/>
      <c r="L41" s="1896"/>
      <c r="M41" s="1896"/>
      <c r="N41" s="1896"/>
      <c r="O41" s="1896"/>
      <c r="P41" s="1896"/>
      <c r="Q41" s="1896"/>
      <c r="R41" s="1896"/>
      <c r="S41" s="1896"/>
      <c r="T41" s="1896"/>
      <c r="U41" s="1896"/>
      <c r="V41" s="1896"/>
      <c r="W41" s="1896"/>
      <c r="X41" s="1896"/>
      <c r="Y41" s="1896"/>
      <c r="Z41" s="1896"/>
      <c r="AA41" s="1896"/>
      <c r="AB41" s="1896"/>
      <c r="AC41" s="1896"/>
      <c r="AD41" s="1896"/>
      <c r="AE41" s="1896"/>
      <c r="AF41" s="1896"/>
      <c r="AG41" s="1896"/>
      <c r="AH41" s="1896"/>
      <c r="AI41" s="1896"/>
      <c r="AJ41" s="1897"/>
    </row>
    <row r="42" spans="2:36" s="891" customFormat="1" ht="15" customHeight="1">
      <c r="Q42" s="1861" t="s">
        <v>797</v>
      </c>
      <c r="R42" s="1861"/>
      <c r="S42" s="1861"/>
      <c r="T42" s="1861"/>
      <c r="U42" s="1861" t="s">
        <v>798</v>
      </c>
      <c r="V42" s="1861"/>
      <c r="W42" s="1861"/>
      <c r="X42" s="1861"/>
      <c r="Y42" s="1861" t="s">
        <v>8</v>
      </c>
      <c r="Z42" s="1861"/>
      <c r="AA42" s="1861"/>
      <c r="AB42" s="1861"/>
      <c r="AC42" s="1861" t="s">
        <v>7</v>
      </c>
      <c r="AD42" s="1861"/>
      <c r="AE42" s="1861"/>
      <c r="AF42" s="1861"/>
      <c r="AG42" s="1861" t="s">
        <v>28</v>
      </c>
      <c r="AH42" s="1861"/>
      <c r="AI42" s="1861"/>
      <c r="AJ42" s="1861"/>
    </row>
    <row r="43" spans="2:36" s="891"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1"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1"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1"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row>
    <row r="48" spans="2:36">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row r="49" spans="1:36" s="1" customFormat="1" ht="15" hidden="1" customHeight="1">
      <c r="B49" s="283"/>
      <c r="C49" s="283"/>
      <c r="D49" s="1831" t="s">
        <v>97</v>
      </c>
      <c r="E49" s="1832"/>
      <c r="F49" s="1832"/>
      <c r="G49" s="1833"/>
      <c r="H49" s="1834" t="s">
        <v>69</v>
      </c>
      <c r="I49" s="1835"/>
      <c r="J49" s="1835"/>
      <c r="K49" s="1835"/>
      <c r="L49" s="1836" t="s">
        <v>8</v>
      </c>
      <c r="M49" s="1835"/>
      <c r="N49" s="1835"/>
      <c r="O49" s="1837"/>
      <c r="P49" s="286"/>
      <c r="Q49" s="368"/>
      <c r="R49" s="1856" t="s">
        <v>7</v>
      </c>
      <c r="S49" s="1810"/>
      <c r="T49" s="1810"/>
      <c r="U49" s="1810"/>
      <c r="V49" s="368"/>
      <c r="W49" s="287"/>
      <c r="X49" s="286"/>
      <c r="Y49" s="368"/>
      <c r="Z49" s="1856" t="s">
        <v>28</v>
      </c>
      <c r="AA49" s="1857"/>
      <c r="AB49" s="1857"/>
      <c r="AC49" s="1857"/>
      <c r="AD49" s="288"/>
      <c r="AE49" s="368"/>
      <c r="AF49" s="1809" t="s">
        <v>99</v>
      </c>
      <c r="AG49" s="1810"/>
      <c r="AH49" s="1810"/>
      <c r="AI49" s="1811"/>
      <c r="AJ49" s="280"/>
    </row>
    <row r="50" spans="1:36" s="1" customFormat="1" ht="12.9" hidden="1" customHeight="1">
      <c r="B50" s="47"/>
      <c r="C50" s="47"/>
      <c r="D50" s="1812"/>
      <c r="E50" s="1813"/>
      <c r="F50" s="1813"/>
      <c r="G50" s="1814"/>
      <c r="H50" s="1818"/>
      <c r="I50" s="1813"/>
      <c r="J50" s="1813"/>
      <c r="K50" s="1813"/>
      <c r="L50" s="1812"/>
      <c r="M50" s="1813"/>
      <c r="N50" s="1813"/>
      <c r="O50" s="1814"/>
      <c r="P50" s="1818"/>
      <c r="Q50" s="1813"/>
      <c r="R50" s="1813"/>
      <c r="S50" s="1813"/>
      <c r="T50" s="1820"/>
      <c r="U50" s="1820"/>
      <c r="V50" s="1820"/>
      <c r="W50" s="1821"/>
      <c r="X50" s="1818"/>
      <c r="Y50" s="1488"/>
      <c r="Z50" s="1488"/>
      <c r="AA50" s="1488"/>
      <c r="AB50" s="1488"/>
      <c r="AC50" s="1488"/>
      <c r="AD50" s="1488"/>
      <c r="AE50" s="1488"/>
      <c r="AF50" s="1825"/>
      <c r="AG50" s="1826"/>
      <c r="AH50" s="1826"/>
      <c r="AI50" s="1827"/>
      <c r="AJ50" s="280"/>
    </row>
    <row r="51" spans="1:36" s="1" customFormat="1" ht="12.9" hidden="1" customHeight="1">
      <c r="B51" s="47"/>
      <c r="C51" s="47"/>
      <c r="D51" s="1812"/>
      <c r="E51" s="1813"/>
      <c r="F51" s="1813"/>
      <c r="G51" s="1814"/>
      <c r="H51" s="1818"/>
      <c r="I51" s="1813"/>
      <c r="J51" s="1813"/>
      <c r="K51" s="1813"/>
      <c r="L51" s="1812"/>
      <c r="M51" s="1813"/>
      <c r="N51" s="1813"/>
      <c r="O51" s="1814"/>
      <c r="P51" s="1818"/>
      <c r="Q51" s="1813"/>
      <c r="R51" s="1813"/>
      <c r="S51" s="1813"/>
      <c r="T51" s="1820"/>
      <c r="U51" s="1820"/>
      <c r="V51" s="1820"/>
      <c r="W51" s="1821"/>
      <c r="X51" s="1487"/>
      <c r="Y51" s="1488"/>
      <c r="Z51" s="1488"/>
      <c r="AA51" s="1488"/>
      <c r="AB51" s="1488"/>
      <c r="AC51" s="1488"/>
      <c r="AD51" s="1488"/>
      <c r="AE51" s="1488"/>
      <c r="AF51" s="1828"/>
      <c r="AG51" s="1826"/>
      <c r="AH51" s="1826"/>
      <c r="AI51" s="1827"/>
      <c r="AJ51" s="280"/>
    </row>
    <row r="52" spans="1:36" s="1" customFormat="1" ht="12.9" hidden="1" customHeight="1">
      <c r="B52" s="47"/>
      <c r="C52" s="47"/>
      <c r="D52" s="1812"/>
      <c r="E52" s="1813"/>
      <c r="F52" s="1813"/>
      <c r="G52" s="1814"/>
      <c r="H52" s="1818"/>
      <c r="I52" s="1813"/>
      <c r="J52" s="1813"/>
      <c r="K52" s="1813"/>
      <c r="L52" s="1812"/>
      <c r="M52" s="1813"/>
      <c r="N52" s="1813"/>
      <c r="O52" s="1814"/>
      <c r="P52" s="1818"/>
      <c r="Q52" s="1813"/>
      <c r="R52" s="1813"/>
      <c r="S52" s="1813"/>
      <c r="T52" s="1820"/>
      <c r="U52" s="1820"/>
      <c r="V52" s="1820"/>
      <c r="W52" s="1821"/>
      <c r="X52" s="1487"/>
      <c r="Y52" s="1488"/>
      <c r="Z52" s="1488"/>
      <c r="AA52" s="1488"/>
      <c r="AB52" s="1488"/>
      <c r="AC52" s="1488"/>
      <c r="AD52" s="1488"/>
      <c r="AE52" s="1488"/>
      <c r="AF52" s="1828"/>
      <c r="AG52" s="1826"/>
      <c r="AH52" s="1826"/>
      <c r="AI52" s="1827"/>
      <c r="AJ52" s="280"/>
    </row>
    <row r="53" spans="1:36" s="1" customFormat="1" ht="12.9" hidden="1" customHeight="1" thickBot="1">
      <c r="B53" s="47"/>
      <c r="C53" s="47"/>
      <c r="D53" s="1815"/>
      <c r="E53" s="1816"/>
      <c r="F53" s="1816"/>
      <c r="G53" s="1817"/>
      <c r="H53" s="1819"/>
      <c r="I53" s="1816"/>
      <c r="J53" s="1816"/>
      <c r="K53" s="1816"/>
      <c r="L53" s="1815"/>
      <c r="M53" s="1816"/>
      <c r="N53" s="1816"/>
      <c r="O53" s="1817"/>
      <c r="P53" s="1819"/>
      <c r="Q53" s="1816"/>
      <c r="R53" s="1816"/>
      <c r="S53" s="1816"/>
      <c r="T53" s="1822"/>
      <c r="U53" s="1822"/>
      <c r="V53" s="1822"/>
      <c r="W53" s="1823"/>
      <c r="X53" s="1824"/>
      <c r="Y53" s="1044"/>
      <c r="Z53" s="1044"/>
      <c r="AA53" s="1044"/>
      <c r="AB53" s="1044"/>
      <c r="AC53" s="1044"/>
      <c r="AD53" s="1044"/>
      <c r="AE53" s="1044"/>
      <c r="AF53" s="1829"/>
      <c r="AG53" s="1123"/>
      <c r="AH53" s="1123"/>
      <c r="AI53" s="1830"/>
      <c r="AJ53" s="280"/>
    </row>
    <row r="54" spans="1:36" s="281" customFormat="1" hidden="1">
      <c r="A54" s="679"/>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row>
    <row r="55" spans="1:36" hidden="1">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row>
    <row r="56" spans="1:36">
      <c r="C56" s="40"/>
      <c r="D56" s="41"/>
      <c r="E56" s="42"/>
      <c r="F56" s="40"/>
      <c r="G56" s="40"/>
      <c r="H56" s="40"/>
      <c r="I56" s="40"/>
      <c r="J56" s="40"/>
      <c r="K56" s="40"/>
      <c r="L56" s="40"/>
      <c r="M56" s="40"/>
      <c r="N56" s="40"/>
      <c r="O56" s="40"/>
      <c r="P56" s="40"/>
      <c r="Q56" s="40"/>
      <c r="R56" s="40"/>
      <c r="S56" s="40"/>
      <c r="T56" s="40"/>
      <c r="U56" s="40"/>
      <c r="V56" s="40"/>
      <c r="W56" s="40"/>
      <c r="X56" s="40"/>
      <c r="Y56" s="40"/>
      <c r="Z56" s="40"/>
    </row>
    <row r="57" spans="1:36">
      <c r="C57" s="40"/>
      <c r="D57" s="41"/>
      <c r="E57" s="40"/>
      <c r="F57" s="40"/>
      <c r="G57" s="40"/>
      <c r="H57" s="43"/>
      <c r="I57" s="43"/>
      <c r="J57" s="43"/>
      <c r="K57" s="43"/>
      <c r="L57" s="43"/>
      <c r="M57" s="43"/>
      <c r="N57" s="43"/>
      <c r="O57" s="43"/>
      <c r="P57" s="43"/>
      <c r="Q57" s="43"/>
      <c r="R57" s="43"/>
      <c r="S57" s="43"/>
      <c r="T57" s="43"/>
      <c r="U57" s="43"/>
      <c r="V57" s="43"/>
      <c r="W57" s="43"/>
      <c r="X57" s="43"/>
      <c r="Y57" s="43"/>
      <c r="Z57" s="43"/>
      <c r="AA57" s="39"/>
      <c r="AB57" s="39"/>
      <c r="AC57" s="39"/>
      <c r="AD57" s="39"/>
      <c r="AE57" s="39"/>
      <c r="AF57" s="39"/>
      <c r="AG57" s="39"/>
      <c r="AH57" s="39"/>
      <c r="AI57" s="39"/>
    </row>
    <row r="58" spans="1:36">
      <c r="D58" s="36"/>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1:36">
      <c r="D59" s="36"/>
      <c r="H59" s="1797"/>
      <c r="I59" s="1797"/>
      <c r="J59" s="1797"/>
      <c r="K59" s="1797"/>
      <c r="L59" s="1797"/>
      <c r="M59" s="1797"/>
      <c r="N59" s="1797"/>
      <c r="O59" s="1797"/>
      <c r="P59" s="1797"/>
      <c r="Q59" s="1797"/>
      <c r="R59" s="1797"/>
      <c r="S59" s="1797"/>
      <c r="T59" s="1797"/>
      <c r="U59" s="1797"/>
      <c r="V59" s="1797"/>
      <c r="W59" s="1797"/>
      <c r="X59" s="1797"/>
      <c r="Y59" s="1797"/>
      <c r="Z59" s="1797"/>
      <c r="AA59" s="1797"/>
      <c r="AB59" s="1797"/>
      <c r="AC59" s="1797"/>
      <c r="AD59" s="1797"/>
      <c r="AE59" s="1797"/>
      <c r="AF59" s="1797"/>
      <c r="AG59" s="1797"/>
      <c r="AH59" s="1797"/>
      <c r="AI59" s="1797"/>
    </row>
  </sheetData>
  <sheetProtection sheet="1" selectLockedCells="1"/>
  <mergeCells count="60">
    <mergeCell ref="AC43:AF46"/>
    <mergeCell ref="AG43:AJ46"/>
    <mergeCell ref="R9:AJ9"/>
    <mergeCell ref="R10:AJ10"/>
    <mergeCell ref="R11:AJ11"/>
    <mergeCell ref="Q42:T42"/>
    <mergeCell ref="U42:X42"/>
    <mergeCell ref="Y42:AB42"/>
    <mergeCell ref="AC42:AF42"/>
    <mergeCell ref="AG42:AJ42"/>
    <mergeCell ref="L24:W24"/>
    <mergeCell ref="L25:W25"/>
    <mergeCell ref="Z1:AJ1"/>
    <mergeCell ref="AM22:BF24"/>
    <mergeCell ref="AM25:AS26"/>
    <mergeCell ref="AT25:AV26"/>
    <mergeCell ref="B15:AJ16"/>
    <mergeCell ref="B18:AJ18"/>
    <mergeCell ref="J24:K24"/>
    <mergeCell ref="J25:K25"/>
    <mergeCell ref="B24:B25"/>
    <mergeCell ref="C24:H25"/>
    <mergeCell ref="C4:L4"/>
    <mergeCell ref="R6:V6"/>
    <mergeCell ref="R7:V7"/>
    <mergeCell ref="R8:V8"/>
    <mergeCell ref="C3:F3"/>
    <mergeCell ref="X6:AI6"/>
    <mergeCell ref="H59:AI59"/>
    <mergeCell ref="B26:I33"/>
    <mergeCell ref="J26:AJ33"/>
    <mergeCell ref="B34:I41"/>
    <mergeCell ref="J34:AJ41"/>
    <mergeCell ref="D49:G49"/>
    <mergeCell ref="H49:K49"/>
    <mergeCell ref="L49:O49"/>
    <mergeCell ref="R49:U49"/>
    <mergeCell ref="Z49:AC49"/>
    <mergeCell ref="AF49:AI49"/>
    <mergeCell ref="D50:G53"/>
    <mergeCell ref="H50:K53"/>
    <mergeCell ref="X50:AE53"/>
    <mergeCell ref="AF50:AI53"/>
    <mergeCell ref="Q43:T46"/>
    <mergeCell ref="L50:O53"/>
    <mergeCell ref="P50:W53"/>
    <mergeCell ref="X7:AI7"/>
    <mergeCell ref="X8:AI8"/>
    <mergeCell ref="C13:AJ13"/>
    <mergeCell ref="X22:AB23"/>
    <mergeCell ref="AC22:AJ23"/>
    <mergeCell ref="B20:I21"/>
    <mergeCell ref="L20:AJ21"/>
    <mergeCell ref="B22:B23"/>
    <mergeCell ref="C22:H23"/>
    <mergeCell ref="I22:I23"/>
    <mergeCell ref="J22:K23"/>
    <mergeCell ref="L22:W23"/>
    <mergeCell ref="U43:X46"/>
    <mergeCell ref="Y43:AB46"/>
  </mergeCells>
  <phoneticPr fontId="3"/>
  <conditionalFormatting sqref="L22:W23">
    <cfRule type="expression" dxfId="239" priority="7" stopIfTrue="1">
      <formula>AND(MONTH(L22)&lt;10,DAY(L22)&gt;9)</formula>
    </cfRule>
    <cfRule type="expression" dxfId="238" priority="8" stopIfTrue="1">
      <formula>AND(MONTH(L22)&lt;10,DAY(L22)&lt;10)</formula>
    </cfRule>
    <cfRule type="expression" dxfId="237" priority="9" stopIfTrue="1">
      <formula>AND(MONTH(L22)&gt;9,DAY(L22)&lt;10)</formula>
    </cfRule>
  </conditionalFormatting>
  <conditionalFormatting sqref="L24:W24">
    <cfRule type="expression" dxfId="236" priority="4" stopIfTrue="1">
      <formula>AND(MONTH(L24)&lt;10,DAY(L24)&gt;9)</formula>
    </cfRule>
    <cfRule type="expression" dxfId="235" priority="5" stopIfTrue="1">
      <formula>AND(MONTH(L24)&lt;10,DAY(L24)&lt;10)</formula>
    </cfRule>
    <cfRule type="expression" dxfId="234" priority="6" stopIfTrue="1">
      <formula>AND(MONTH(L24)&gt;9,DAY(L24)&lt;10)</formula>
    </cfRule>
  </conditionalFormatting>
  <conditionalFormatting sqref="L25:W25">
    <cfRule type="expression" dxfId="233" priority="1" stopIfTrue="1">
      <formula>AND(MONTH(L25)&lt;10,DAY(L25)&gt;9)</formula>
    </cfRule>
    <cfRule type="expression" dxfId="232" priority="2" stopIfTrue="1">
      <formula>AND(MONTH(L25)&lt;10,DAY(L25)&lt;10)</formula>
    </cfRule>
    <cfRule type="expression" dxfId="231" priority="3" stopIfTrue="1">
      <formula>AND(MONTH(L25)&gt;9,DAY(L25)&lt;10)</formula>
    </cfRule>
  </conditionalFormatting>
  <dataValidations count="1">
    <dataValidation type="list" allowBlank="1" showInputMessage="1" showErrorMessage="1" sqref="AT25:AV26">
      <formula1>$AZ$25:$AZ$27</formula1>
    </dataValidation>
  </dataValidations>
  <pageMargins left="0.9055118110236221" right="0.51181102362204722" top="0.74803149606299213" bottom="0.74803149606299213" header="0.31496062992125984" footer="0.31496062992125984"/>
  <pageSetup paperSize="9" scale="99" orientation="portrait" r:id="rId1"/>
  <headerFooter>
    <oddHeader>&amp;L&amp;"ＭＳ 明朝,標準"&amp;8&amp;K00-044第8号様式（第12条関係）</oddHeader>
    <oddFooter>&amp;R&amp;"ＭＳ 明朝,標準"&amp;8&amp;K00-020受注者⇒契約検査課</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59999389629810485"/>
  </sheetPr>
  <dimension ref="B1:W57"/>
  <sheetViews>
    <sheetView showZeros="0" view="pageBreakPreview" zoomScaleNormal="75" zoomScaleSheetLayoutView="100" workbookViewId="0">
      <selection activeCell="Q9" sqref="Q9:R9"/>
    </sheetView>
  </sheetViews>
  <sheetFormatPr defaultRowHeight="13"/>
  <cols>
    <col min="1" max="1" width="5.6328125" style="6" customWidth="1"/>
    <col min="2" max="5" width="6" style="6" customWidth="1"/>
    <col min="6" max="9" width="5.6328125" style="6" customWidth="1"/>
    <col min="10" max="10" width="5.6328125" style="6" bestFit="1" customWidth="1"/>
    <col min="11" max="12" width="6.6328125" style="6" customWidth="1"/>
    <col min="13" max="16" width="7.6328125" style="6" customWidth="1"/>
    <col min="17" max="18" width="7.90625" style="6" customWidth="1"/>
    <col min="19" max="21" width="7.6328125" style="6" customWidth="1"/>
    <col min="22" max="22" width="9" style="6"/>
    <col min="23" max="23" width="9" style="6" hidden="1" customWidth="1"/>
    <col min="24" max="263" width="9" style="6"/>
    <col min="264" max="264" width="23.6328125" style="6" customWidth="1"/>
    <col min="265" max="265" width="27.6328125" style="6" customWidth="1"/>
    <col min="266" max="266" width="5.6328125" style="6" bestFit="1" customWidth="1"/>
    <col min="267" max="267" width="7.453125" style="6" bestFit="1" customWidth="1"/>
    <col min="268" max="268" width="6.6328125" style="6" customWidth="1"/>
    <col min="269" max="272" width="7.6328125" style="6" customWidth="1"/>
    <col min="273" max="274" width="7.90625" style="6" customWidth="1"/>
    <col min="275" max="277" width="7.6328125" style="6" customWidth="1"/>
    <col min="278" max="519" width="9" style="6"/>
    <col min="520" max="520" width="23.6328125" style="6" customWidth="1"/>
    <col min="521" max="521" width="27.6328125" style="6" customWidth="1"/>
    <col min="522" max="522" width="5.6328125" style="6" bestFit="1" customWidth="1"/>
    <col min="523" max="523" width="7.453125" style="6" bestFit="1" customWidth="1"/>
    <col min="524" max="524" width="6.6328125" style="6" customWidth="1"/>
    <col min="525" max="528" width="7.6328125" style="6" customWidth="1"/>
    <col min="529" max="530" width="7.90625" style="6" customWidth="1"/>
    <col min="531" max="533" width="7.6328125" style="6" customWidth="1"/>
    <col min="534" max="775" width="9" style="6"/>
    <col min="776" max="776" width="23.6328125" style="6" customWidth="1"/>
    <col min="777" max="777" width="27.6328125" style="6" customWidth="1"/>
    <col min="778" max="778" width="5.6328125" style="6" bestFit="1" customWidth="1"/>
    <col min="779" max="779" width="7.453125" style="6" bestFit="1" customWidth="1"/>
    <col min="780" max="780" width="6.6328125" style="6" customWidth="1"/>
    <col min="781" max="784" width="7.6328125" style="6" customWidth="1"/>
    <col min="785" max="786" width="7.90625" style="6" customWidth="1"/>
    <col min="787" max="789" width="7.6328125" style="6" customWidth="1"/>
    <col min="790" max="1031" width="9" style="6"/>
    <col min="1032" max="1032" width="23.6328125" style="6" customWidth="1"/>
    <col min="1033" max="1033" width="27.6328125" style="6" customWidth="1"/>
    <col min="1034" max="1034" width="5.6328125" style="6" bestFit="1" customWidth="1"/>
    <col min="1035" max="1035" width="7.453125" style="6" bestFit="1" customWidth="1"/>
    <col min="1036" max="1036" width="6.6328125" style="6" customWidth="1"/>
    <col min="1037" max="1040" width="7.6328125" style="6" customWidth="1"/>
    <col min="1041" max="1042" width="7.90625" style="6" customWidth="1"/>
    <col min="1043" max="1045" width="7.6328125" style="6" customWidth="1"/>
    <col min="1046" max="1287" width="9" style="6"/>
    <col min="1288" max="1288" width="23.6328125" style="6" customWidth="1"/>
    <col min="1289" max="1289" width="27.6328125" style="6" customWidth="1"/>
    <col min="1290" max="1290" width="5.6328125" style="6" bestFit="1" customWidth="1"/>
    <col min="1291" max="1291" width="7.453125" style="6" bestFit="1" customWidth="1"/>
    <col min="1292" max="1292" width="6.6328125" style="6" customWidth="1"/>
    <col min="1293" max="1296" width="7.6328125" style="6" customWidth="1"/>
    <col min="1297" max="1298" width="7.90625" style="6" customWidth="1"/>
    <col min="1299" max="1301" width="7.6328125" style="6" customWidth="1"/>
    <col min="1302" max="1543" width="9" style="6"/>
    <col min="1544" max="1544" width="23.6328125" style="6" customWidth="1"/>
    <col min="1545" max="1545" width="27.6328125" style="6" customWidth="1"/>
    <col min="1546" max="1546" width="5.6328125" style="6" bestFit="1" customWidth="1"/>
    <col min="1547" max="1547" width="7.453125" style="6" bestFit="1" customWidth="1"/>
    <col min="1548" max="1548" width="6.6328125" style="6" customWidth="1"/>
    <col min="1549" max="1552" width="7.6328125" style="6" customWidth="1"/>
    <col min="1553" max="1554" width="7.90625" style="6" customWidth="1"/>
    <col min="1555" max="1557" width="7.6328125" style="6" customWidth="1"/>
    <col min="1558" max="1799" width="9" style="6"/>
    <col min="1800" max="1800" width="23.6328125" style="6" customWidth="1"/>
    <col min="1801" max="1801" width="27.6328125" style="6" customWidth="1"/>
    <col min="1802" max="1802" width="5.6328125" style="6" bestFit="1" customWidth="1"/>
    <col min="1803" max="1803" width="7.453125" style="6" bestFit="1" customWidth="1"/>
    <col min="1804" max="1804" width="6.6328125" style="6" customWidth="1"/>
    <col min="1805" max="1808" width="7.6328125" style="6" customWidth="1"/>
    <col min="1809" max="1810" width="7.90625" style="6" customWidth="1"/>
    <col min="1811" max="1813" width="7.6328125" style="6" customWidth="1"/>
    <col min="1814" max="2055" width="9" style="6"/>
    <col min="2056" max="2056" width="23.6328125" style="6" customWidth="1"/>
    <col min="2057" max="2057" width="27.6328125" style="6" customWidth="1"/>
    <col min="2058" max="2058" width="5.6328125" style="6" bestFit="1" customWidth="1"/>
    <col min="2059" max="2059" width="7.453125" style="6" bestFit="1" customWidth="1"/>
    <col min="2060" max="2060" width="6.6328125" style="6" customWidth="1"/>
    <col min="2061" max="2064" width="7.6328125" style="6" customWidth="1"/>
    <col min="2065" max="2066" width="7.90625" style="6" customWidth="1"/>
    <col min="2067" max="2069" width="7.6328125" style="6" customWidth="1"/>
    <col min="2070" max="2311" width="9" style="6"/>
    <col min="2312" max="2312" width="23.6328125" style="6" customWidth="1"/>
    <col min="2313" max="2313" width="27.6328125" style="6" customWidth="1"/>
    <col min="2314" max="2314" width="5.6328125" style="6" bestFit="1" customWidth="1"/>
    <col min="2315" max="2315" width="7.453125" style="6" bestFit="1" customWidth="1"/>
    <col min="2316" max="2316" width="6.6328125" style="6" customWidth="1"/>
    <col min="2317" max="2320" width="7.6328125" style="6" customWidth="1"/>
    <col min="2321" max="2322" width="7.90625" style="6" customWidth="1"/>
    <col min="2323" max="2325" width="7.6328125" style="6" customWidth="1"/>
    <col min="2326" max="2567" width="9" style="6"/>
    <col min="2568" max="2568" width="23.6328125" style="6" customWidth="1"/>
    <col min="2569" max="2569" width="27.6328125" style="6" customWidth="1"/>
    <col min="2570" max="2570" width="5.6328125" style="6" bestFit="1" customWidth="1"/>
    <col min="2571" max="2571" width="7.453125" style="6" bestFit="1" customWidth="1"/>
    <col min="2572" max="2572" width="6.6328125" style="6" customWidth="1"/>
    <col min="2573" max="2576" width="7.6328125" style="6" customWidth="1"/>
    <col min="2577" max="2578" width="7.90625" style="6" customWidth="1"/>
    <col min="2579" max="2581" width="7.6328125" style="6" customWidth="1"/>
    <col min="2582" max="2823" width="9" style="6"/>
    <col min="2824" max="2824" width="23.6328125" style="6" customWidth="1"/>
    <col min="2825" max="2825" width="27.6328125" style="6" customWidth="1"/>
    <col min="2826" max="2826" width="5.6328125" style="6" bestFit="1" customWidth="1"/>
    <col min="2827" max="2827" width="7.453125" style="6" bestFit="1" customWidth="1"/>
    <col min="2828" max="2828" width="6.6328125" style="6" customWidth="1"/>
    <col min="2829" max="2832" width="7.6328125" style="6" customWidth="1"/>
    <col min="2833" max="2834" width="7.90625" style="6" customWidth="1"/>
    <col min="2835" max="2837" width="7.6328125" style="6" customWidth="1"/>
    <col min="2838" max="3079" width="9" style="6"/>
    <col min="3080" max="3080" width="23.6328125" style="6" customWidth="1"/>
    <col min="3081" max="3081" width="27.6328125" style="6" customWidth="1"/>
    <col min="3082" max="3082" width="5.6328125" style="6" bestFit="1" customWidth="1"/>
    <col min="3083" max="3083" width="7.453125" style="6" bestFit="1" customWidth="1"/>
    <col min="3084" max="3084" width="6.6328125" style="6" customWidth="1"/>
    <col min="3085" max="3088" width="7.6328125" style="6" customWidth="1"/>
    <col min="3089" max="3090" width="7.90625" style="6" customWidth="1"/>
    <col min="3091" max="3093" width="7.6328125" style="6" customWidth="1"/>
    <col min="3094" max="3335" width="9" style="6"/>
    <col min="3336" max="3336" width="23.6328125" style="6" customWidth="1"/>
    <col min="3337" max="3337" width="27.6328125" style="6" customWidth="1"/>
    <col min="3338" max="3338" width="5.6328125" style="6" bestFit="1" customWidth="1"/>
    <col min="3339" max="3339" width="7.453125" style="6" bestFit="1" customWidth="1"/>
    <col min="3340" max="3340" width="6.6328125" style="6" customWidth="1"/>
    <col min="3341" max="3344" width="7.6328125" style="6" customWidth="1"/>
    <col min="3345" max="3346" width="7.90625" style="6" customWidth="1"/>
    <col min="3347" max="3349" width="7.6328125" style="6" customWidth="1"/>
    <col min="3350" max="3591" width="9" style="6"/>
    <col min="3592" max="3592" width="23.6328125" style="6" customWidth="1"/>
    <col min="3593" max="3593" width="27.6328125" style="6" customWidth="1"/>
    <col min="3594" max="3594" width="5.6328125" style="6" bestFit="1" customWidth="1"/>
    <col min="3595" max="3595" width="7.453125" style="6" bestFit="1" customWidth="1"/>
    <col min="3596" max="3596" width="6.6328125" style="6" customWidth="1"/>
    <col min="3597" max="3600" width="7.6328125" style="6" customWidth="1"/>
    <col min="3601" max="3602" width="7.90625" style="6" customWidth="1"/>
    <col min="3603" max="3605" width="7.6328125" style="6" customWidth="1"/>
    <col min="3606" max="3847" width="9" style="6"/>
    <col min="3848" max="3848" width="23.6328125" style="6" customWidth="1"/>
    <col min="3849" max="3849" width="27.6328125" style="6" customWidth="1"/>
    <col min="3850" max="3850" width="5.6328125" style="6" bestFit="1" customWidth="1"/>
    <col min="3851" max="3851" width="7.453125" style="6" bestFit="1" customWidth="1"/>
    <col min="3852" max="3852" width="6.6328125" style="6" customWidth="1"/>
    <col min="3853" max="3856" width="7.6328125" style="6" customWidth="1"/>
    <col min="3857" max="3858" width="7.90625" style="6" customWidth="1"/>
    <col min="3859" max="3861" width="7.6328125" style="6" customWidth="1"/>
    <col min="3862" max="4103" width="9" style="6"/>
    <col min="4104" max="4104" width="23.6328125" style="6" customWidth="1"/>
    <col min="4105" max="4105" width="27.6328125" style="6" customWidth="1"/>
    <col min="4106" max="4106" width="5.6328125" style="6" bestFit="1" customWidth="1"/>
    <col min="4107" max="4107" width="7.453125" style="6" bestFit="1" customWidth="1"/>
    <col min="4108" max="4108" width="6.6328125" style="6" customWidth="1"/>
    <col min="4109" max="4112" width="7.6328125" style="6" customWidth="1"/>
    <col min="4113" max="4114" width="7.90625" style="6" customWidth="1"/>
    <col min="4115" max="4117" width="7.6328125" style="6" customWidth="1"/>
    <col min="4118" max="4359" width="9" style="6"/>
    <col min="4360" max="4360" width="23.6328125" style="6" customWidth="1"/>
    <col min="4361" max="4361" width="27.6328125" style="6" customWidth="1"/>
    <col min="4362" max="4362" width="5.6328125" style="6" bestFit="1" customWidth="1"/>
    <col min="4363" max="4363" width="7.453125" style="6" bestFit="1" customWidth="1"/>
    <col min="4364" max="4364" width="6.6328125" style="6" customWidth="1"/>
    <col min="4365" max="4368" width="7.6328125" style="6" customWidth="1"/>
    <col min="4369" max="4370" width="7.90625" style="6" customWidth="1"/>
    <col min="4371" max="4373" width="7.6328125" style="6" customWidth="1"/>
    <col min="4374" max="4615" width="9" style="6"/>
    <col min="4616" max="4616" width="23.6328125" style="6" customWidth="1"/>
    <col min="4617" max="4617" width="27.6328125" style="6" customWidth="1"/>
    <col min="4618" max="4618" width="5.6328125" style="6" bestFit="1" customWidth="1"/>
    <col min="4619" max="4619" width="7.453125" style="6" bestFit="1" customWidth="1"/>
    <col min="4620" max="4620" width="6.6328125" style="6" customWidth="1"/>
    <col min="4621" max="4624" width="7.6328125" style="6" customWidth="1"/>
    <col min="4625" max="4626" width="7.90625" style="6" customWidth="1"/>
    <col min="4627" max="4629" width="7.6328125" style="6" customWidth="1"/>
    <col min="4630" max="4871" width="9" style="6"/>
    <col min="4872" max="4872" width="23.6328125" style="6" customWidth="1"/>
    <col min="4873" max="4873" width="27.6328125" style="6" customWidth="1"/>
    <col min="4874" max="4874" width="5.6328125" style="6" bestFit="1" customWidth="1"/>
    <col min="4875" max="4875" width="7.453125" style="6" bestFit="1" customWidth="1"/>
    <col min="4876" max="4876" width="6.6328125" style="6" customWidth="1"/>
    <col min="4877" max="4880" width="7.6328125" style="6" customWidth="1"/>
    <col min="4881" max="4882" width="7.90625" style="6" customWidth="1"/>
    <col min="4883" max="4885" width="7.6328125" style="6" customWidth="1"/>
    <col min="4886" max="5127" width="9" style="6"/>
    <col min="5128" max="5128" width="23.6328125" style="6" customWidth="1"/>
    <col min="5129" max="5129" width="27.6328125" style="6" customWidth="1"/>
    <col min="5130" max="5130" width="5.6328125" style="6" bestFit="1" customWidth="1"/>
    <col min="5131" max="5131" width="7.453125" style="6" bestFit="1" customWidth="1"/>
    <col min="5132" max="5132" width="6.6328125" style="6" customWidth="1"/>
    <col min="5133" max="5136" width="7.6328125" style="6" customWidth="1"/>
    <col min="5137" max="5138" width="7.90625" style="6" customWidth="1"/>
    <col min="5139" max="5141" width="7.6328125" style="6" customWidth="1"/>
    <col min="5142" max="5383" width="9" style="6"/>
    <col min="5384" max="5384" width="23.6328125" style="6" customWidth="1"/>
    <col min="5385" max="5385" width="27.6328125" style="6" customWidth="1"/>
    <col min="5386" max="5386" width="5.6328125" style="6" bestFit="1" customWidth="1"/>
    <col min="5387" max="5387" width="7.453125" style="6" bestFit="1" customWidth="1"/>
    <col min="5388" max="5388" width="6.6328125" style="6" customWidth="1"/>
    <col min="5389" max="5392" width="7.6328125" style="6" customWidth="1"/>
    <col min="5393" max="5394" width="7.90625" style="6" customWidth="1"/>
    <col min="5395" max="5397" width="7.6328125" style="6" customWidth="1"/>
    <col min="5398" max="5639" width="9" style="6"/>
    <col min="5640" max="5640" width="23.6328125" style="6" customWidth="1"/>
    <col min="5641" max="5641" width="27.6328125" style="6" customWidth="1"/>
    <col min="5642" max="5642" width="5.6328125" style="6" bestFit="1" customWidth="1"/>
    <col min="5643" max="5643" width="7.453125" style="6" bestFit="1" customWidth="1"/>
    <col min="5644" max="5644" width="6.6328125" style="6" customWidth="1"/>
    <col min="5645" max="5648" width="7.6328125" style="6" customWidth="1"/>
    <col min="5649" max="5650" width="7.90625" style="6" customWidth="1"/>
    <col min="5651" max="5653" width="7.6328125" style="6" customWidth="1"/>
    <col min="5654" max="5895" width="9" style="6"/>
    <col min="5896" max="5896" width="23.6328125" style="6" customWidth="1"/>
    <col min="5897" max="5897" width="27.6328125" style="6" customWidth="1"/>
    <col min="5898" max="5898" width="5.6328125" style="6" bestFit="1" customWidth="1"/>
    <col min="5899" max="5899" width="7.453125" style="6" bestFit="1" customWidth="1"/>
    <col min="5900" max="5900" width="6.6328125" style="6" customWidth="1"/>
    <col min="5901" max="5904" width="7.6328125" style="6" customWidth="1"/>
    <col min="5905" max="5906" width="7.90625" style="6" customWidth="1"/>
    <col min="5907" max="5909" width="7.6328125" style="6" customWidth="1"/>
    <col min="5910" max="6151" width="9" style="6"/>
    <col min="6152" max="6152" width="23.6328125" style="6" customWidth="1"/>
    <col min="6153" max="6153" width="27.6328125" style="6" customWidth="1"/>
    <col min="6154" max="6154" width="5.6328125" style="6" bestFit="1" customWidth="1"/>
    <col min="6155" max="6155" width="7.453125" style="6" bestFit="1" customWidth="1"/>
    <col min="6156" max="6156" width="6.6328125" style="6" customWidth="1"/>
    <col min="6157" max="6160" width="7.6328125" style="6" customWidth="1"/>
    <col min="6161" max="6162" width="7.90625" style="6" customWidth="1"/>
    <col min="6163" max="6165" width="7.6328125" style="6" customWidth="1"/>
    <col min="6166" max="6407" width="9" style="6"/>
    <col min="6408" max="6408" width="23.6328125" style="6" customWidth="1"/>
    <col min="6409" max="6409" width="27.6328125" style="6" customWidth="1"/>
    <col min="6410" max="6410" width="5.6328125" style="6" bestFit="1" customWidth="1"/>
    <col min="6411" max="6411" width="7.453125" style="6" bestFit="1" customWidth="1"/>
    <col min="6412" max="6412" width="6.6328125" style="6" customWidth="1"/>
    <col min="6413" max="6416" width="7.6328125" style="6" customWidth="1"/>
    <col min="6417" max="6418" width="7.90625" style="6" customWidth="1"/>
    <col min="6419" max="6421" width="7.6328125" style="6" customWidth="1"/>
    <col min="6422" max="6663" width="9" style="6"/>
    <col min="6664" max="6664" width="23.6328125" style="6" customWidth="1"/>
    <col min="6665" max="6665" width="27.6328125" style="6" customWidth="1"/>
    <col min="6666" max="6666" width="5.6328125" style="6" bestFit="1" customWidth="1"/>
    <col min="6667" max="6667" width="7.453125" style="6" bestFit="1" customWidth="1"/>
    <col min="6668" max="6668" width="6.6328125" style="6" customWidth="1"/>
    <col min="6669" max="6672" width="7.6328125" style="6" customWidth="1"/>
    <col min="6673" max="6674" width="7.90625" style="6" customWidth="1"/>
    <col min="6675" max="6677" width="7.6328125" style="6" customWidth="1"/>
    <col min="6678" max="6919" width="9" style="6"/>
    <col min="6920" max="6920" width="23.6328125" style="6" customWidth="1"/>
    <col min="6921" max="6921" width="27.6328125" style="6" customWidth="1"/>
    <col min="6922" max="6922" width="5.6328125" style="6" bestFit="1" customWidth="1"/>
    <col min="6923" max="6923" width="7.453125" style="6" bestFit="1" customWidth="1"/>
    <col min="6924" max="6924" width="6.6328125" style="6" customWidth="1"/>
    <col min="6925" max="6928" width="7.6328125" style="6" customWidth="1"/>
    <col min="6929" max="6930" width="7.90625" style="6" customWidth="1"/>
    <col min="6931" max="6933" width="7.6328125" style="6" customWidth="1"/>
    <col min="6934" max="7175" width="9" style="6"/>
    <col min="7176" max="7176" width="23.6328125" style="6" customWidth="1"/>
    <col min="7177" max="7177" width="27.6328125" style="6" customWidth="1"/>
    <col min="7178" max="7178" width="5.6328125" style="6" bestFit="1" customWidth="1"/>
    <col min="7179" max="7179" width="7.453125" style="6" bestFit="1" customWidth="1"/>
    <col min="7180" max="7180" width="6.6328125" style="6" customWidth="1"/>
    <col min="7181" max="7184" width="7.6328125" style="6" customWidth="1"/>
    <col min="7185" max="7186" width="7.90625" style="6" customWidth="1"/>
    <col min="7187" max="7189" width="7.6328125" style="6" customWidth="1"/>
    <col min="7190" max="7431" width="9" style="6"/>
    <col min="7432" max="7432" width="23.6328125" style="6" customWidth="1"/>
    <col min="7433" max="7433" width="27.6328125" style="6" customWidth="1"/>
    <col min="7434" max="7434" width="5.6328125" style="6" bestFit="1" customWidth="1"/>
    <col min="7435" max="7435" width="7.453125" style="6" bestFit="1" customWidth="1"/>
    <col min="7436" max="7436" width="6.6328125" style="6" customWidth="1"/>
    <col min="7437" max="7440" width="7.6328125" style="6" customWidth="1"/>
    <col min="7441" max="7442" width="7.90625" style="6" customWidth="1"/>
    <col min="7443" max="7445" width="7.6328125" style="6" customWidth="1"/>
    <col min="7446" max="7687" width="9" style="6"/>
    <col min="7688" max="7688" width="23.6328125" style="6" customWidth="1"/>
    <col min="7689" max="7689" width="27.6328125" style="6" customWidth="1"/>
    <col min="7690" max="7690" width="5.6328125" style="6" bestFit="1" customWidth="1"/>
    <col min="7691" max="7691" width="7.453125" style="6" bestFit="1" customWidth="1"/>
    <col min="7692" max="7692" width="6.6328125" style="6" customWidth="1"/>
    <col min="7693" max="7696" width="7.6328125" style="6" customWidth="1"/>
    <col min="7697" max="7698" width="7.90625" style="6" customWidth="1"/>
    <col min="7699" max="7701" width="7.6328125" style="6" customWidth="1"/>
    <col min="7702" max="7943" width="9" style="6"/>
    <col min="7944" max="7944" width="23.6328125" style="6" customWidth="1"/>
    <col min="7945" max="7945" width="27.6328125" style="6" customWidth="1"/>
    <col min="7946" max="7946" width="5.6328125" style="6" bestFit="1" customWidth="1"/>
    <col min="7947" max="7947" width="7.453125" style="6" bestFit="1" customWidth="1"/>
    <col min="7948" max="7948" width="6.6328125" style="6" customWidth="1"/>
    <col min="7949" max="7952" width="7.6328125" style="6" customWidth="1"/>
    <col min="7953" max="7954" width="7.90625" style="6" customWidth="1"/>
    <col min="7955" max="7957" width="7.6328125" style="6" customWidth="1"/>
    <col min="7958" max="8199" width="9" style="6"/>
    <col min="8200" max="8200" width="23.6328125" style="6" customWidth="1"/>
    <col min="8201" max="8201" width="27.6328125" style="6" customWidth="1"/>
    <col min="8202" max="8202" width="5.6328125" style="6" bestFit="1" customWidth="1"/>
    <col min="8203" max="8203" width="7.453125" style="6" bestFit="1" customWidth="1"/>
    <col min="8204" max="8204" width="6.6328125" style="6" customWidth="1"/>
    <col min="8205" max="8208" width="7.6328125" style="6" customWidth="1"/>
    <col min="8209" max="8210" width="7.90625" style="6" customWidth="1"/>
    <col min="8211" max="8213" width="7.6328125" style="6" customWidth="1"/>
    <col min="8214" max="8455" width="9" style="6"/>
    <col min="8456" max="8456" width="23.6328125" style="6" customWidth="1"/>
    <col min="8457" max="8457" width="27.6328125" style="6" customWidth="1"/>
    <col min="8458" max="8458" width="5.6328125" style="6" bestFit="1" customWidth="1"/>
    <col min="8459" max="8459" width="7.453125" style="6" bestFit="1" customWidth="1"/>
    <col min="8460" max="8460" width="6.6328125" style="6" customWidth="1"/>
    <col min="8461" max="8464" width="7.6328125" style="6" customWidth="1"/>
    <col min="8465" max="8466" width="7.90625" style="6" customWidth="1"/>
    <col min="8467" max="8469" width="7.6328125" style="6" customWidth="1"/>
    <col min="8470" max="8711" width="9" style="6"/>
    <col min="8712" max="8712" width="23.6328125" style="6" customWidth="1"/>
    <col min="8713" max="8713" width="27.6328125" style="6" customWidth="1"/>
    <col min="8714" max="8714" width="5.6328125" style="6" bestFit="1" customWidth="1"/>
    <col min="8715" max="8715" width="7.453125" style="6" bestFit="1" customWidth="1"/>
    <col min="8716" max="8716" width="6.6328125" style="6" customWidth="1"/>
    <col min="8717" max="8720" width="7.6328125" style="6" customWidth="1"/>
    <col min="8721" max="8722" width="7.90625" style="6" customWidth="1"/>
    <col min="8723" max="8725" width="7.6328125" style="6" customWidth="1"/>
    <col min="8726" max="8967" width="9" style="6"/>
    <col min="8968" max="8968" width="23.6328125" style="6" customWidth="1"/>
    <col min="8969" max="8969" width="27.6328125" style="6" customWidth="1"/>
    <col min="8970" max="8970" width="5.6328125" style="6" bestFit="1" customWidth="1"/>
    <col min="8971" max="8971" width="7.453125" style="6" bestFit="1" customWidth="1"/>
    <col min="8972" max="8972" width="6.6328125" style="6" customWidth="1"/>
    <col min="8973" max="8976" width="7.6328125" style="6" customWidth="1"/>
    <col min="8977" max="8978" width="7.90625" style="6" customWidth="1"/>
    <col min="8979" max="8981" width="7.6328125" style="6" customWidth="1"/>
    <col min="8982" max="9223" width="9" style="6"/>
    <col min="9224" max="9224" width="23.6328125" style="6" customWidth="1"/>
    <col min="9225" max="9225" width="27.6328125" style="6" customWidth="1"/>
    <col min="9226" max="9226" width="5.6328125" style="6" bestFit="1" customWidth="1"/>
    <col min="9227" max="9227" width="7.453125" style="6" bestFit="1" customWidth="1"/>
    <col min="9228" max="9228" width="6.6328125" style="6" customWidth="1"/>
    <col min="9229" max="9232" width="7.6328125" style="6" customWidth="1"/>
    <col min="9233" max="9234" width="7.90625" style="6" customWidth="1"/>
    <col min="9235" max="9237" width="7.6328125" style="6" customWidth="1"/>
    <col min="9238" max="9479" width="9" style="6"/>
    <col min="9480" max="9480" width="23.6328125" style="6" customWidth="1"/>
    <col min="9481" max="9481" width="27.6328125" style="6" customWidth="1"/>
    <col min="9482" max="9482" width="5.6328125" style="6" bestFit="1" customWidth="1"/>
    <col min="9483" max="9483" width="7.453125" style="6" bestFit="1" customWidth="1"/>
    <col min="9484" max="9484" width="6.6328125" style="6" customWidth="1"/>
    <col min="9485" max="9488" width="7.6328125" style="6" customWidth="1"/>
    <col min="9489" max="9490" width="7.90625" style="6" customWidth="1"/>
    <col min="9491" max="9493" width="7.6328125" style="6" customWidth="1"/>
    <col min="9494" max="9735" width="9" style="6"/>
    <col min="9736" max="9736" width="23.6328125" style="6" customWidth="1"/>
    <col min="9737" max="9737" width="27.6328125" style="6" customWidth="1"/>
    <col min="9738" max="9738" width="5.6328125" style="6" bestFit="1" customWidth="1"/>
    <col min="9739" max="9739" width="7.453125" style="6" bestFit="1" customWidth="1"/>
    <col min="9740" max="9740" width="6.6328125" style="6" customWidth="1"/>
    <col min="9741" max="9744" width="7.6328125" style="6" customWidth="1"/>
    <col min="9745" max="9746" width="7.90625" style="6" customWidth="1"/>
    <col min="9747" max="9749" width="7.6328125" style="6" customWidth="1"/>
    <col min="9750" max="9991" width="9" style="6"/>
    <col min="9992" max="9992" width="23.6328125" style="6" customWidth="1"/>
    <col min="9993" max="9993" width="27.6328125" style="6" customWidth="1"/>
    <col min="9994" max="9994" width="5.6328125" style="6" bestFit="1" customWidth="1"/>
    <col min="9995" max="9995" width="7.453125" style="6" bestFit="1" customWidth="1"/>
    <col min="9996" max="9996" width="6.6328125" style="6" customWidth="1"/>
    <col min="9997" max="10000" width="7.6328125" style="6" customWidth="1"/>
    <col min="10001" max="10002" width="7.90625" style="6" customWidth="1"/>
    <col min="10003" max="10005" width="7.6328125" style="6" customWidth="1"/>
    <col min="10006" max="10247" width="9" style="6"/>
    <col min="10248" max="10248" width="23.6328125" style="6" customWidth="1"/>
    <col min="10249" max="10249" width="27.6328125" style="6" customWidth="1"/>
    <col min="10250" max="10250" width="5.6328125" style="6" bestFit="1" customWidth="1"/>
    <col min="10251" max="10251" width="7.453125" style="6" bestFit="1" customWidth="1"/>
    <col min="10252" max="10252" width="6.6328125" style="6" customWidth="1"/>
    <col min="10253" max="10256" width="7.6328125" style="6" customWidth="1"/>
    <col min="10257" max="10258" width="7.90625" style="6" customWidth="1"/>
    <col min="10259" max="10261" width="7.6328125" style="6" customWidth="1"/>
    <col min="10262" max="10503" width="9" style="6"/>
    <col min="10504" max="10504" width="23.6328125" style="6" customWidth="1"/>
    <col min="10505" max="10505" width="27.6328125" style="6" customWidth="1"/>
    <col min="10506" max="10506" width="5.6328125" style="6" bestFit="1" customWidth="1"/>
    <col min="10507" max="10507" width="7.453125" style="6" bestFit="1" customWidth="1"/>
    <col min="10508" max="10508" width="6.6328125" style="6" customWidth="1"/>
    <col min="10509" max="10512" width="7.6328125" style="6" customWidth="1"/>
    <col min="10513" max="10514" width="7.90625" style="6" customWidth="1"/>
    <col min="10515" max="10517" width="7.6328125" style="6" customWidth="1"/>
    <col min="10518" max="10759" width="9" style="6"/>
    <col min="10760" max="10760" width="23.6328125" style="6" customWidth="1"/>
    <col min="10761" max="10761" width="27.6328125" style="6" customWidth="1"/>
    <col min="10762" max="10762" width="5.6328125" style="6" bestFit="1" customWidth="1"/>
    <col min="10763" max="10763" width="7.453125" style="6" bestFit="1" customWidth="1"/>
    <col min="10764" max="10764" width="6.6328125" style="6" customWidth="1"/>
    <col min="10765" max="10768" width="7.6328125" style="6" customWidth="1"/>
    <col min="10769" max="10770" width="7.90625" style="6" customWidth="1"/>
    <col min="10771" max="10773" width="7.6328125" style="6" customWidth="1"/>
    <col min="10774" max="11015" width="9" style="6"/>
    <col min="11016" max="11016" width="23.6328125" style="6" customWidth="1"/>
    <col min="11017" max="11017" width="27.6328125" style="6" customWidth="1"/>
    <col min="11018" max="11018" width="5.6328125" style="6" bestFit="1" customWidth="1"/>
    <col min="11019" max="11019" width="7.453125" style="6" bestFit="1" customWidth="1"/>
    <col min="11020" max="11020" width="6.6328125" style="6" customWidth="1"/>
    <col min="11021" max="11024" width="7.6328125" style="6" customWidth="1"/>
    <col min="11025" max="11026" width="7.90625" style="6" customWidth="1"/>
    <col min="11027" max="11029" width="7.6328125" style="6" customWidth="1"/>
    <col min="11030" max="11271" width="9" style="6"/>
    <col min="11272" max="11272" width="23.6328125" style="6" customWidth="1"/>
    <col min="11273" max="11273" width="27.6328125" style="6" customWidth="1"/>
    <col min="11274" max="11274" width="5.6328125" style="6" bestFit="1" customWidth="1"/>
    <col min="11275" max="11275" width="7.453125" style="6" bestFit="1" customWidth="1"/>
    <col min="11276" max="11276" width="6.6328125" style="6" customWidth="1"/>
    <col min="11277" max="11280" width="7.6328125" style="6" customWidth="1"/>
    <col min="11281" max="11282" width="7.90625" style="6" customWidth="1"/>
    <col min="11283" max="11285" width="7.6328125" style="6" customWidth="1"/>
    <col min="11286" max="11527" width="9" style="6"/>
    <col min="11528" max="11528" width="23.6328125" style="6" customWidth="1"/>
    <col min="11529" max="11529" width="27.6328125" style="6" customWidth="1"/>
    <col min="11530" max="11530" width="5.6328125" style="6" bestFit="1" customWidth="1"/>
    <col min="11531" max="11531" width="7.453125" style="6" bestFit="1" customWidth="1"/>
    <col min="11532" max="11532" width="6.6328125" style="6" customWidth="1"/>
    <col min="11533" max="11536" width="7.6328125" style="6" customWidth="1"/>
    <col min="11537" max="11538" width="7.90625" style="6" customWidth="1"/>
    <col min="11539" max="11541" width="7.6328125" style="6" customWidth="1"/>
    <col min="11542" max="11783" width="9" style="6"/>
    <col min="11784" max="11784" width="23.6328125" style="6" customWidth="1"/>
    <col min="11785" max="11785" width="27.6328125" style="6" customWidth="1"/>
    <col min="11786" max="11786" width="5.6328125" style="6" bestFit="1" customWidth="1"/>
    <col min="11787" max="11787" width="7.453125" style="6" bestFit="1" customWidth="1"/>
    <col min="11788" max="11788" width="6.6328125" style="6" customWidth="1"/>
    <col min="11789" max="11792" width="7.6328125" style="6" customWidth="1"/>
    <col min="11793" max="11794" width="7.90625" style="6" customWidth="1"/>
    <col min="11795" max="11797" width="7.6328125" style="6" customWidth="1"/>
    <col min="11798" max="12039" width="9" style="6"/>
    <col min="12040" max="12040" width="23.6328125" style="6" customWidth="1"/>
    <col min="12041" max="12041" width="27.6328125" style="6" customWidth="1"/>
    <col min="12042" max="12042" width="5.6328125" style="6" bestFit="1" customWidth="1"/>
    <col min="12043" max="12043" width="7.453125" style="6" bestFit="1" customWidth="1"/>
    <col min="12044" max="12044" width="6.6328125" style="6" customWidth="1"/>
    <col min="12045" max="12048" width="7.6328125" style="6" customWidth="1"/>
    <col min="12049" max="12050" width="7.90625" style="6" customWidth="1"/>
    <col min="12051" max="12053" width="7.6328125" style="6" customWidth="1"/>
    <col min="12054" max="12295" width="9" style="6"/>
    <col min="12296" max="12296" width="23.6328125" style="6" customWidth="1"/>
    <col min="12297" max="12297" width="27.6328125" style="6" customWidth="1"/>
    <col min="12298" max="12298" width="5.6328125" style="6" bestFit="1" customWidth="1"/>
    <col min="12299" max="12299" width="7.453125" style="6" bestFit="1" customWidth="1"/>
    <col min="12300" max="12300" width="6.6328125" style="6" customWidth="1"/>
    <col min="12301" max="12304" width="7.6328125" style="6" customWidth="1"/>
    <col min="12305" max="12306" width="7.90625" style="6" customWidth="1"/>
    <col min="12307" max="12309" width="7.6328125" style="6" customWidth="1"/>
    <col min="12310" max="12551" width="9" style="6"/>
    <col min="12552" max="12552" width="23.6328125" style="6" customWidth="1"/>
    <col min="12553" max="12553" width="27.6328125" style="6" customWidth="1"/>
    <col min="12554" max="12554" width="5.6328125" style="6" bestFit="1" customWidth="1"/>
    <col min="12555" max="12555" width="7.453125" style="6" bestFit="1" customWidth="1"/>
    <col min="12556" max="12556" width="6.6328125" style="6" customWidth="1"/>
    <col min="12557" max="12560" width="7.6328125" style="6" customWidth="1"/>
    <col min="12561" max="12562" width="7.90625" style="6" customWidth="1"/>
    <col min="12563" max="12565" width="7.6328125" style="6" customWidth="1"/>
    <col min="12566" max="12807" width="9" style="6"/>
    <col min="12808" max="12808" width="23.6328125" style="6" customWidth="1"/>
    <col min="12809" max="12809" width="27.6328125" style="6" customWidth="1"/>
    <col min="12810" max="12810" width="5.6328125" style="6" bestFit="1" customWidth="1"/>
    <col min="12811" max="12811" width="7.453125" style="6" bestFit="1" customWidth="1"/>
    <col min="12812" max="12812" width="6.6328125" style="6" customWidth="1"/>
    <col min="12813" max="12816" width="7.6328125" style="6" customWidth="1"/>
    <col min="12817" max="12818" width="7.90625" style="6" customWidth="1"/>
    <col min="12819" max="12821" width="7.6328125" style="6" customWidth="1"/>
    <col min="12822" max="13063" width="9" style="6"/>
    <col min="13064" max="13064" width="23.6328125" style="6" customWidth="1"/>
    <col min="13065" max="13065" width="27.6328125" style="6" customWidth="1"/>
    <col min="13066" max="13066" width="5.6328125" style="6" bestFit="1" customWidth="1"/>
    <col min="13067" max="13067" width="7.453125" style="6" bestFit="1" customWidth="1"/>
    <col min="13068" max="13068" width="6.6328125" style="6" customWidth="1"/>
    <col min="13069" max="13072" width="7.6328125" style="6" customWidth="1"/>
    <col min="13073" max="13074" width="7.90625" style="6" customWidth="1"/>
    <col min="13075" max="13077" width="7.6328125" style="6" customWidth="1"/>
    <col min="13078" max="13319" width="9" style="6"/>
    <col min="13320" max="13320" width="23.6328125" style="6" customWidth="1"/>
    <col min="13321" max="13321" width="27.6328125" style="6" customWidth="1"/>
    <col min="13322" max="13322" width="5.6328125" style="6" bestFit="1" customWidth="1"/>
    <col min="13323" max="13323" width="7.453125" style="6" bestFit="1" customWidth="1"/>
    <col min="13324" max="13324" width="6.6328125" style="6" customWidth="1"/>
    <col min="13325" max="13328" width="7.6328125" style="6" customWidth="1"/>
    <col min="13329" max="13330" width="7.90625" style="6" customWidth="1"/>
    <col min="13331" max="13333" width="7.6328125" style="6" customWidth="1"/>
    <col min="13334" max="13575" width="9" style="6"/>
    <col min="13576" max="13576" width="23.6328125" style="6" customWidth="1"/>
    <col min="13577" max="13577" width="27.6328125" style="6" customWidth="1"/>
    <col min="13578" max="13578" width="5.6328125" style="6" bestFit="1" customWidth="1"/>
    <col min="13579" max="13579" width="7.453125" style="6" bestFit="1" customWidth="1"/>
    <col min="13580" max="13580" width="6.6328125" style="6" customWidth="1"/>
    <col min="13581" max="13584" width="7.6328125" style="6" customWidth="1"/>
    <col min="13585" max="13586" width="7.90625" style="6" customWidth="1"/>
    <col min="13587" max="13589" width="7.6328125" style="6" customWidth="1"/>
    <col min="13590" max="13831" width="9" style="6"/>
    <col min="13832" max="13832" width="23.6328125" style="6" customWidth="1"/>
    <col min="13833" max="13833" width="27.6328125" style="6" customWidth="1"/>
    <col min="13834" max="13834" width="5.6328125" style="6" bestFit="1" customWidth="1"/>
    <col min="13835" max="13835" width="7.453125" style="6" bestFit="1" customWidth="1"/>
    <col min="13836" max="13836" width="6.6328125" style="6" customWidth="1"/>
    <col min="13837" max="13840" width="7.6328125" style="6" customWidth="1"/>
    <col min="13841" max="13842" width="7.90625" style="6" customWidth="1"/>
    <col min="13843" max="13845" width="7.6328125" style="6" customWidth="1"/>
    <col min="13846" max="14087" width="9" style="6"/>
    <col min="14088" max="14088" width="23.6328125" style="6" customWidth="1"/>
    <col min="14089" max="14089" width="27.6328125" style="6" customWidth="1"/>
    <col min="14090" max="14090" width="5.6328125" style="6" bestFit="1" customWidth="1"/>
    <col min="14091" max="14091" width="7.453125" style="6" bestFit="1" customWidth="1"/>
    <col min="14092" max="14092" width="6.6328125" style="6" customWidth="1"/>
    <col min="14093" max="14096" width="7.6328125" style="6" customWidth="1"/>
    <col min="14097" max="14098" width="7.90625" style="6" customWidth="1"/>
    <col min="14099" max="14101" width="7.6328125" style="6" customWidth="1"/>
    <col min="14102" max="14343" width="9" style="6"/>
    <col min="14344" max="14344" width="23.6328125" style="6" customWidth="1"/>
    <col min="14345" max="14345" width="27.6328125" style="6" customWidth="1"/>
    <col min="14346" max="14346" width="5.6328125" style="6" bestFit="1" customWidth="1"/>
    <col min="14347" max="14347" width="7.453125" style="6" bestFit="1" customWidth="1"/>
    <col min="14348" max="14348" width="6.6328125" style="6" customWidth="1"/>
    <col min="14349" max="14352" width="7.6328125" style="6" customWidth="1"/>
    <col min="14353" max="14354" width="7.90625" style="6" customWidth="1"/>
    <col min="14355" max="14357" width="7.6328125" style="6" customWidth="1"/>
    <col min="14358" max="14599" width="9" style="6"/>
    <col min="14600" max="14600" width="23.6328125" style="6" customWidth="1"/>
    <col min="14601" max="14601" width="27.6328125" style="6" customWidth="1"/>
    <col min="14602" max="14602" width="5.6328125" style="6" bestFit="1" customWidth="1"/>
    <col min="14603" max="14603" width="7.453125" style="6" bestFit="1" customWidth="1"/>
    <col min="14604" max="14604" width="6.6328125" style="6" customWidth="1"/>
    <col min="14605" max="14608" width="7.6328125" style="6" customWidth="1"/>
    <col min="14609" max="14610" width="7.90625" style="6" customWidth="1"/>
    <col min="14611" max="14613" width="7.6328125" style="6" customWidth="1"/>
    <col min="14614" max="14855" width="9" style="6"/>
    <col min="14856" max="14856" width="23.6328125" style="6" customWidth="1"/>
    <col min="14857" max="14857" width="27.6328125" style="6" customWidth="1"/>
    <col min="14858" max="14858" width="5.6328125" style="6" bestFit="1" customWidth="1"/>
    <col min="14859" max="14859" width="7.453125" style="6" bestFit="1" customWidth="1"/>
    <col min="14860" max="14860" width="6.6328125" style="6" customWidth="1"/>
    <col min="14861" max="14864" width="7.6328125" style="6" customWidth="1"/>
    <col min="14865" max="14866" width="7.90625" style="6" customWidth="1"/>
    <col min="14867" max="14869" width="7.6328125" style="6" customWidth="1"/>
    <col min="14870" max="15111" width="9" style="6"/>
    <col min="15112" max="15112" width="23.6328125" style="6" customWidth="1"/>
    <col min="15113" max="15113" width="27.6328125" style="6" customWidth="1"/>
    <col min="15114" max="15114" width="5.6328125" style="6" bestFit="1" customWidth="1"/>
    <col min="15115" max="15115" width="7.453125" style="6" bestFit="1" customWidth="1"/>
    <col min="15116" max="15116" width="6.6328125" style="6" customWidth="1"/>
    <col min="15117" max="15120" width="7.6328125" style="6" customWidth="1"/>
    <col min="15121" max="15122" width="7.90625" style="6" customWidth="1"/>
    <col min="15123" max="15125" width="7.6328125" style="6" customWidth="1"/>
    <col min="15126" max="15367" width="9" style="6"/>
    <col min="15368" max="15368" width="23.6328125" style="6" customWidth="1"/>
    <col min="15369" max="15369" width="27.6328125" style="6" customWidth="1"/>
    <col min="15370" max="15370" width="5.6328125" style="6" bestFit="1" customWidth="1"/>
    <col min="15371" max="15371" width="7.453125" style="6" bestFit="1" customWidth="1"/>
    <col min="15372" max="15372" width="6.6328125" style="6" customWidth="1"/>
    <col min="15373" max="15376" width="7.6328125" style="6" customWidth="1"/>
    <col min="15377" max="15378" width="7.90625" style="6" customWidth="1"/>
    <col min="15379" max="15381" width="7.6328125" style="6" customWidth="1"/>
    <col min="15382" max="15623" width="9" style="6"/>
    <col min="15624" max="15624" width="23.6328125" style="6" customWidth="1"/>
    <col min="15625" max="15625" width="27.6328125" style="6" customWidth="1"/>
    <col min="15626" max="15626" width="5.6328125" style="6" bestFit="1" customWidth="1"/>
    <col min="15627" max="15627" width="7.453125" style="6" bestFit="1" customWidth="1"/>
    <col min="15628" max="15628" width="6.6328125" style="6" customWidth="1"/>
    <col min="15629" max="15632" width="7.6328125" style="6" customWidth="1"/>
    <col min="15633" max="15634" width="7.90625" style="6" customWidth="1"/>
    <col min="15635" max="15637" width="7.6328125" style="6" customWidth="1"/>
    <col min="15638" max="15879" width="9" style="6"/>
    <col min="15880" max="15880" width="23.6328125" style="6" customWidth="1"/>
    <col min="15881" max="15881" width="27.6328125" style="6" customWidth="1"/>
    <col min="15882" max="15882" width="5.6328125" style="6" bestFit="1" customWidth="1"/>
    <col min="15883" max="15883" width="7.453125" style="6" bestFit="1" customWidth="1"/>
    <col min="15884" max="15884" width="6.6328125" style="6" customWidth="1"/>
    <col min="15885" max="15888" width="7.6328125" style="6" customWidth="1"/>
    <col min="15889" max="15890" width="7.90625" style="6" customWidth="1"/>
    <col min="15891" max="15893" width="7.6328125" style="6" customWidth="1"/>
    <col min="15894" max="16135" width="9" style="6"/>
    <col min="16136" max="16136" width="23.6328125" style="6" customWidth="1"/>
    <col min="16137" max="16137" width="27.6328125" style="6" customWidth="1"/>
    <col min="16138" max="16138" width="5.6328125" style="6" bestFit="1" customWidth="1"/>
    <col min="16139" max="16139" width="7.453125" style="6" bestFit="1" customWidth="1"/>
    <col min="16140" max="16140" width="6.6328125" style="6" customWidth="1"/>
    <col min="16141" max="16144" width="7.6328125" style="6" customWidth="1"/>
    <col min="16145" max="16146" width="7.90625" style="6" customWidth="1"/>
    <col min="16147" max="16149" width="7.6328125" style="6" customWidth="1"/>
    <col min="16150" max="16384" width="9" style="6"/>
  </cols>
  <sheetData>
    <row r="1" spans="2:23" s="230" customFormat="1" ht="30" customHeight="1">
      <c r="B1" s="1903" t="s">
        <v>240</v>
      </c>
      <c r="C1" s="974"/>
      <c r="D1" s="974"/>
      <c r="E1" s="974"/>
      <c r="F1" s="974"/>
      <c r="G1" s="974"/>
      <c r="H1" s="974"/>
      <c r="I1" s="974"/>
      <c r="J1" s="974"/>
      <c r="K1" s="974"/>
      <c r="L1" s="974"/>
      <c r="M1" s="974"/>
      <c r="N1" s="974"/>
      <c r="O1" s="974"/>
      <c r="P1" s="974"/>
      <c r="Q1" s="974"/>
      <c r="R1" s="974"/>
      <c r="S1" s="974"/>
      <c r="T1" s="974"/>
      <c r="U1" s="974"/>
    </row>
    <row r="2" spans="2:23" ht="20.149999999999999" customHeight="1">
      <c r="B2" s="535" t="s">
        <v>241</v>
      </c>
      <c r="C2" s="1977" t="s">
        <v>242</v>
      </c>
      <c r="D2" s="1978"/>
      <c r="E2" s="536"/>
      <c r="F2" s="537"/>
      <c r="G2" s="537"/>
      <c r="H2" s="537"/>
      <c r="I2" s="537"/>
      <c r="J2" s="537"/>
      <c r="K2" s="537"/>
      <c r="L2" s="537"/>
      <c r="M2" s="537"/>
      <c r="N2" s="537"/>
      <c r="O2" s="1997"/>
      <c r="P2" s="1998"/>
      <c r="Q2" s="546" t="s">
        <v>389</v>
      </c>
      <c r="R2" s="2003">
        <v>44739</v>
      </c>
      <c r="S2" s="2004"/>
      <c r="T2" s="2004"/>
      <c r="U2" s="1504"/>
    </row>
    <row r="3" spans="2:23" ht="20.149999999999999" customHeight="1">
      <c r="B3" s="538" t="s">
        <v>243</v>
      </c>
      <c r="C3" s="1907" t="s">
        <v>249</v>
      </c>
      <c r="D3" s="1908"/>
      <c r="E3" s="1908"/>
      <c r="F3" s="539"/>
      <c r="G3" s="539"/>
      <c r="H3" s="539"/>
      <c r="I3" s="539"/>
      <c r="J3" s="537"/>
      <c r="K3" s="537"/>
      <c r="L3" s="537"/>
      <c r="M3" s="537"/>
      <c r="N3" s="537"/>
      <c r="O3" s="537"/>
      <c r="P3" s="537"/>
      <c r="Q3" s="537"/>
      <c r="R3" s="537"/>
      <c r="S3" s="537"/>
      <c r="T3" s="537"/>
      <c r="U3" s="540"/>
      <c r="W3" s="233"/>
    </row>
    <row r="4" spans="2:23" ht="15" hidden="1" customHeight="1">
      <c r="B4" s="538"/>
      <c r="C4" s="541"/>
      <c r="D4" s="542"/>
      <c r="E4" s="542"/>
      <c r="F4" s="539"/>
      <c r="G4" s="539"/>
      <c r="H4" s="539"/>
      <c r="I4" s="539"/>
      <c r="J4" s="537"/>
      <c r="K4" s="537"/>
      <c r="L4" s="537"/>
      <c r="M4" s="537"/>
      <c r="N4" s="537"/>
      <c r="O4" s="537"/>
      <c r="P4" s="537"/>
      <c r="Q4" s="537"/>
      <c r="R4" s="537"/>
      <c r="S4" s="537"/>
      <c r="T4" s="537"/>
      <c r="U4" s="540"/>
      <c r="W4" s="233"/>
    </row>
    <row r="5" spans="2:23" ht="24.9" customHeight="1">
      <c r="B5" s="538"/>
      <c r="C5" s="1997" t="s">
        <v>390</v>
      </c>
      <c r="D5" s="2000"/>
      <c r="E5" s="2001" t="str">
        <f>各項目入力表!B3</f>
        <v>○○○○工事</v>
      </c>
      <c r="F5" s="2002"/>
      <c r="G5" s="2002"/>
      <c r="H5" s="2002"/>
      <c r="I5" s="2002"/>
      <c r="J5" s="2002"/>
      <c r="K5" s="2002"/>
      <c r="L5" s="2002"/>
      <c r="M5" s="2002"/>
      <c r="N5" s="2002"/>
      <c r="O5" s="537"/>
      <c r="P5" s="543" t="s">
        <v>386</v>
      </c>
      <c r="Q5" s="1932" t="str">
        <f>各項目入力表!F3</f>
        <v>平塚市○○番地○○</v>
      </c>
      <c r="R5" s="1933"/>
      <c r="S5" s="1933"/>
      <c r="T5" s="1933"/>
      <c r="U5" s="1933"/>
      <c r="W5" s="233"/>
    </row>
    <row r="6" spans="2:23" ht="24.9" customHeight="1">
      <c r="B6" s="538"/>
      <c r="C6" s="541"/>
      <c r="D6" s="542"/>
      <c r="E6" s="542"/>
      <c r="F6" s="539"/>
      <c r="G6" s="539"/>
      <c r="H6" s="539"/>
      <c r="I6" s="539"/>
      <c r="J6" s="537"/>
      <c r="K6" s="537"/>
      <c r="L6" s="537"/>
      <c r="M6" s="537"/>
      <c r="N6" s="537"/>
      <c r="O6" s="537"/>
      <c r="P6" s="543" t="s">
        <v>387</v>
      </c>
      <c r="Q6" s="1932" t="str">
        <f>各項目入力表!F4</f>
        <v>○△□×株式会社</v>
      </c>
      <c r="R6" s="1933"/>
      <c r="S6" s="1933"/>
      <c r="T6" s="1933"/>
      <c r="U6" s="1933"/>
      <c r="W6" s="233"/>
    </row>
    <row r="7" spans="2:23" ht="24.9" customHeight="1">
      <c r="B7" s="538"/>
      <c r="C7" s="541"/>
      <c r="D7" s="542"/>
      <c r="E7" s="542"/>
      <c r="F7" s="539"/>
      <c r="G7" s="539"/>
      <c r="H7" s="539"/>
      <c r="I7" s="539"/>
      <c r="J7" s="537"/>
      <c r="K7" s="537"/>
      <c r="L7" s="537"/>
      <c r="M7" s="537"/>
      <c r="N7" s="537"/>
      <c r="O7" s="537"/>
      <c r="P7" s="543" t="s">
        <v>388</v>
      </c>
      <c r="Q7" s="1932" t="str">
        <f>各項目入力表!F5</f>
        <v>代表取締役　○△　□×</v>
      </c>
      <c r="R7" s="1933"/>
      <c r="S7" s="1933"/>
      <c r="T7" s="1933"/>
      <c r="U7" s="1933"/>
      <c r="W7" s="233"/>
    </row>
    <row r="8" spans="2:23" ht="12.75" customHeight="1" thickBot="1">
      <c r="B8" s="237"/>
      <c r="C8" s="489"/>
      <c r="D8" s="490"/>
      <c r="E8" s="490"/>
      <c r="F8" s="238"/>
      <c r="G8" s="238"/>
      <c r="H8" s="238"/>
      <c r="I8" s="238"/>
      <c r="J8" s="236"/>
      <c r="K8" s="236"/>
      <c r="L8" s="236"/>
      <c r="M8" s="236"/>
      <c r="N8" s="236"/>
      <c r="O8" s="236"/>
      <c r="P8" s="236"/>
      <c r="Q8" s="236"/>
      <c r="R8" s="236"/>
      <c r="S8" s="236"/>
      <c r="T8" s="236"/>
      <c r="U8" s="239"/>
      <c r="W8" s="233"/>
    </row>
    <row r="9" spans="2:23" ht="20.149999999999999" customHeight="1">
      <c r="B9" s="236"/>
      <c r="C9" s="533"/>
      <c r="D9" s="528"/>
      <c r="E9" s="534"/>
      <c r="F9" s="529"/>
      <c r="G9" s="529"/>
      <c r="H9" s="529"/>
      <c r="I9" s="529"/>
      <c r="J9" s="529"/>
      <c r="K9" s="529"/>
      <c r="L9" s="492"/>
      <c r="M9" s="1953" t="s">
        <v>274</v>
      </c>
      <c r="N9" s="1954"/>
      <c r="O9" s="1955" t="s">
        <v>28</v>
      </c>
      <c r="P9" s="1956"/>
      <c r="Q9" s="1962"/>
      <c r="R9" s="1963"/>
      <c r="S9" s="240"/>
      <c r="T9" s="547" t="s">
        <v>247</v>
      </c>
      <c r="U9" s="548" t="s">
        <v>248</v>
      </c>
      <c r="V9" s="32"/>
    </row>
    <row r="10" spans="2:23" ht="15" customHeight="1">
      <c r="B10" s="236"/>
      <c r="C10" s="526"/>
      <c r="D10" s="526"/>
      <c r="E10" s="529"/>
      <c r="F10" s="529"/>
      <c r="G10" s="529"/>
      <c r="H10" s="529"/>
      <c r="I10" s="529"/>
      <c r="J10" s="529"/>
      <c r="K10" s="529"/>
      <c r="L10" s="492"/>
      <c r="M10" s="1948"/>
      <c r="N10" s="1949"/>
      <c r="O10" s="1957"/>
      <c r="P10" s="1958"/>
      <c r="Q10" s="1999"/>
      <c r="R10" s="1488"/>
      <c r="S10" s="488"/>
      <c r="T10" s="1917"/>
      <c r="U10" s="1929"/>
    </row>
    <row r="11" spans="2:23" ht="15" customHeight="1">
      <c r="B11" s="236"/>
      <c r="C11" s="410"/>
      <c r="D11" s="410"/>
      <c r="E11" s="530"/>
      <c r="F11" s="527"/>
      <c r="G11" s="527"/>
      <c r="H11" s="527"/>
      <c r="I11" s="527"/>
      <c r="J11" s="527"/>
      <c r="K11" s="527"/>
      <c r="L11" s="494"/>
      <c r="M11" s="1950"/>
      <c r="N11" s="1949"/>
      <c r="O11" s="1959"/>
      <c r="P11" s="1958"/>
      <c r="Q11" s="1999"/>
      <c r="R11" s="1488"/>
      <c r="S11" s="488"/>
      <c r="T11" s="1917"/>
      <c r="U11" s="1930"/>
    </row>
    <row r="12" spans="2:23" ht="15" customHeight="1" thickBot="1">
      <c r="B12" s="236"/>
      <c r="C12" s="410"/>
      <c r="D12" s="410"/>
      <c r="E12" s="530"/>
      <c r="F12" s="527"/>
      <c r="G12" s="527"/>
      <c r="H12" s="527"/>
      <c r="I12" s="527"/>
      <c r="J12" s="527"/>
      <c r="K12" s="527"/>
      <c r="L12" s="494"/>
      <c r="M12" s="1951"/>
      <c r="N12" s="1952"/>
      <c r="O12" s="1960"/>
      <c r="P12" s="1961"/>
      <c r="Q12" s="1999"/>
      <c r="R12" s="1488"/>
      <c r="S12" s="488"/>
      <c r="T12" s="1918"/>
      <c r="U12" s="1931"/>
    </row>
    <row r="13" spans="2:23" ht="15" customHeight="1">
      <c r="B13" s="236"/>
      <c r="C13" s="236"/>
      <c r="D13" s="236"/>
      <c r="E13" s="488"/>
      <c r="F13" s="494"/>
      <c r="G13" s="531"/>
      <c r="H13" s="531"/>
      <c r="I13" s="531"/>
      <c r="J13" s="494"/>
      <c r="K13" s="494"/>
      <c r="L13" s="494"/>
      <c r="M13" s="241"/>
      <c r="N13" s="488"/>
      <c r="O13" s="488"/>
      <c r="P13" s="488"/>
      <c r="Q13" s="488"/>
      <c r="R13" s="488"/>
      <c r="S13" s="488"/>
      <c r="T13" s="488"/>
      <c r="U13" s="488"/>
    </row>
    <row r="14" spans="2:23" ht="15" customHeight="1">
      <c r="B14" s="236"/>
      <c r="C14" s="410"/>
      <c r="D14" s="410"/>
      <c r="E14" s="530"/>
      <c r="F14" s="884"/>
      <c r="G14" s="884"/>
      <c r="H14" s="884"/>
      <c r="I14" s="884"/>
      <c r="J14" s="884"/>
      <c r="K14" s="884"/>
      <c r="L14" s="886"/>
      <c r="M14" s="886"/>
      <c r="N14" s="884"/>
      <c r="O14" s="530"/>
      <c r="P14" s="884"/>
      <c r="Q14" s="2005" t="s">
        <v>788</v>
      </c>
      <c r="R14" s="2006"/>
      <c r="S14" s="2006"/>
      <c r="T14" s="2006"/>
      <c r="U14" s="2007"/>
    </row>
    <row r="15" spans="2:23" ht="15" customHeight="1">
      <c r="B15" s="236"/>
      <c r="C15" s="410"/>
      <c r="D15" s="410"/>
      <c r="E15" s="530"/>
      <c r="F15" s="884"/>
      <c r="G15" s="884"/>
      <c r="H15" s="884"/>
      <c r="I15" s="884"/>
      <c r="J15" s="884"/>
      <c r="K15" s="884"/>
      <c r="L15" s="886"/>
      <c r="M15" s="886"/>
      <c r="N15" s="884"/>
      <c r="O15" s="530"/>
      <c r="P15" s="884"/>
      <c r="Q15" s="1964" t="s">
        <v>799</v>
      </c>
      <c r="R15" s="1965"/>
      <c r="S15" s="1965"/>
      <c r="T15" s="1965"/>
      <c r="U15" s="1966"/>
    </row>
    <row r="16" spans="2:23" ht="15" customHeight="1">
      <c r="B16" s="236"/>
      <c r="C16" s="410"/>
      <c r="D16" s="410"/>
      <c r="E16" s="530"/>
      <c r="F16" s="884"/>
      <c r="G16" s="884"/>
      <c r="H16" s="884"/>
      <c r="I16" s="884"/>
      <c r="J16" s="884"/>
      <c r="K16" s="884"/>
      <c r="L16" s="886"/>
      <c r="M16" s="886"/>
      <c r="N16" s="884"/>
      <c r="O16" s="530"/>
      <c r="P16" s="884"/>
      <c r="Q16" s="1967" t="s">
        <v>800</v>
      </c>
      <c r="R16" s="1968"/>
      <c r="S16" s="1968"/>
      <c r="T16" s="1968"/>
      <c r="U16" s="1969"/>
    </row>
    <row r="17" spans="2:23" ht="15" customHeight="1">
      <c r="B17" s="236"/>
      <c r="C17" s="410"/>
      <c r="D17" s="410"/>
      <c r="E17" s="530"/>
      <c r="F17" s="884"/>
      <c r="G17" s="884"/>
      <c r="H17" s="884"/>
      <c r="I17" s="884"/>
      <c r="J17" s="884"/>
      <c r="K17" s="884"/>
      <c r="L17" s="886"/>
      <c r="M17" s="886"/>
      <c r="N17" s="884"/>
      <c r="O17" s="530"/>
      <c r="P17" s="884"/>
      <c r="Q17" s="1970" t="s">
        <v>801</v>
      </c>
      <c r="R17" s="1971"/>
      <c r="S17" s="1971"/>
      <c r="T17" s="1971"/>
      <c r="U17" s="1972"/>
    </row>
    <row r="18" spans="2:23" ht="15" customHeight="1">
      <c r="B18" s="236"/>
      <c r="C18" s="410"/>
      <c r="D18" s="410"/>
      <c r="E18" s="530"/>
      <c r="F18" s="884"/>
      <c r="G18" s="884"/>
      <c r="H18" s="884"/>
      <c r="I18" s="884"/>
      <c r="J18" s="884"/>
      <c r="K18" s="884"/>
      <c r="L18" s="886"/>
      <c r="M18" s="886"/>
      <c r="N18" s="884"/>
      <c r="O18" s="530"/>
      <c r="P18" s="884"/>
      <c r="Q18" s="1973" t="s">
        <v>800</v>
      </c>
      <c r="R18" s="1974"/>
      <c r="S18" s="1974"/>
      <c r="T18" s="1974"/>
      <c r="U18" s="1975"/>
    </row>
    <row r="19" spans="2:23" ht="18" customHeight="1" thickBot="1">
      <c r="B19" s="1976" t="s">
        <v>751</v>
      </c>
      <c r="C19" s="961"/>
      <c r="D19" s="961"/>
      <c r="E19" s="961"/>
      <c r="F19" s="961"/>
      <c r="G19" s="961"/>
      <c r="H19" s="961"/>
      <c r="I19" s="961"/>
      <c r="J19" s="961"/>
      <c r="K19" s="961"/>
      <c r="L19" s="961"/>
      <c r="M19" s="961"/>
      <c r="N19" s="961"/>
      <c r="O19" s="961"/>
      <c r="P19" s="961"/>
      <c r="Q19" s="961"/>
      <c r="R19" s="961"/>
      <c r="S19" s="961"/>
      <c r="T19" s="236"/>
      <c r="U19" s="236"/>
    </row>
    <row r="20" spans="2:23" ht="20.149999999999999" customHeight="1">
      <c r="B20" s="1909" t="s">
        <v>630</v>
      </c>
      <c r="C20" s="1910"/>
      <c r="D20" s="1910"/>
      <c r="E20" s="1910"/>
      <c r="F20" s="1984" t="s">
        <v>628</v>
      </c>
      <c r="G20" s="1985"/>
      <c r="H20" s="1985"/>
      <c r="I20" s="1985"/>
      <c r="J20" s="1985"/>
      <c r="K20" s="1986"/>
      <c r="L20" s="1990" t="s">
        <v>632</v>
      </c>
      <c r="M20" s="1991"/>
      <c r="N20" s="1991"/>
      <c r="O20" s="1991"/>
      <c r="P20" s="1991"/>
      <c r="Q20" s="1991"/>
      <c r="R20" s="1992"/>
      <c r="S20" s="1993" t="s">
        <v>634</v>
      </c>
      <c r="T20" s="1993"/>
      <c r="U20" s="1994"/>
    </row>
    <row r="21" spans="2:23" ht="20.149999999999999" customHeight="1" thickBot="1">
      <c r="B21" s="1911"/>
      <c r="C21" s="1912"/>
      <c r="D21" s="1912"/>
      <c r="E21" s="1912"/>
      <c r="F21" s="1987"/>
      <c r="G21" s="1988"/>
      <c r="H21" s="1988"/>
      <c r="I21" s="1988"/>
      <c r="J21" s="1988"/>
      <c r="K21" s="1989"/>
      <c r="L21" s="1995" t="s">
        <v>20</v>
      </c>
      <c r="M21" s="1995"/>
      <c r="N21" s="1995"/>
      <c r="O21" s="1995" t="s">
        <v>21</v>
      </c>
      <c r="P21" s="1995"/>
      <c r="Q21" s="1995"/>
      <c r="R21" s="234" t="s">
        <v>22</v>
      </c>
      <c r="S21" s="1995"/>
      <c r="T21" s="1995"/>
      <c r="U21" s="1996"/>
    </row>
    <row r="22" spans="2:23" ht="24.9" customHeight="1">
      <c r="B22" s="1913"/>
      <c r="C22" s="1914"/>
      <c r="D22" s="1914"/>
      <c r="E22" s="1914"/>
      <c r="F22" s="1979"/>
      <c r="G22" s="1980"/>
      <c r="H22" s="1980"/>
      <c r="I22" s="1980"/>
      <c r="J22" s="1980"/>
      <c r="K22" s="1981"/>
      <c r="L22" s="1784"/>
      <c r="M22" s="1784"/>
      <c r="N22" s="1784"/>
      <c r="O22" s="1928"/>
      <c r="P22" s="1928"/>
      <c r="Q22" s="1928"/>
      <c r="R22" s="685"/>
      <c r="S22" s="1982"/>
      <c r="T22" s="1982"/>
      <c r="U22" s="1983"/>
      <c r="W22" s="6" t="s">
        <v>245</v>
      </c>
    </row>
    <row r="23" spans="2:23" ht="24.9" customHeight="1">
      <c r="B23" s="1915"/>
      <c r="C23" s="1916"/>
      <c r="D23" s="1916"/>
      <c r="E23" s="1916"/>
      <c r="F23" s="1919"/>
      <c r="G23" s="1920"/>
      <c r="H23" s="1920"/>
      <c r="I23" s="1920"/>
      <c r="J23" s="1920"/>
      <c r="K23" s="1921"/>
      <c r="L23" s="1784"/>
      <c r="M23" s="1784"/>
      <c r="N23" s="1784"/>
      <c r="O23" s="1928"/>
      <c r="P23" s="1928"/>
      <c r="Q23" s="1928"/>
      <c r="R23" s="686"/>
      <c r="S23" s="1934"/>
      <c r="T23" s="1934"/>
      <c r="U23" s="1935"/>
      <c r="W23" s="6" t="s">
        <v>246</v>
      </c>
    </row>
    <row r="24" spans="2:23" ht="24.9" customHeight="1">
      <c r="B24" s="1915"/>
      <c r="C24" s="1916"/>
      <c r="D24" s="1916"/>
      <c r="E24" s="1916"/>
      <c r="F24" s="1919"/>
      <c r="G24" s="1920"/>
      <c r="H24" s="1920"/>
      <c r="I24" s="1920"/>
      <c r="J24" s="1920"/>
      <c r="K24" s="1921"/>
      <c r="L24" s="1784"/>
      <c r="M24" s="1784"/>
      <c r="N24" s="1784"/>
      <c r="O24" s="1928"/>
      <c r="P24" s="1928"/>
      <c r="Q24" s="1928"/>
      <c r="R24" s="686"/>
      <c r="S24" s="1934"/>
      <c r="T24" s="1934"/>
      <c r="U24" s="1935"/>
      <c r="W24" s="6" t="s">
        <v>392</v>
      </c>
    </row>
    <row r="25" spans="2:23" ht="24.9" customHeight="1">
      <c r="B25" s="1915"/>
      <c r="C25" s="1916"/>
      <c r="D25" s="1916"/>
      <c r="E25" s="1916"/>
      <c r="F25" s="1919"/>
      <c r="G25" s="1920"/>
      <c r="H25" s="1920"/>
      <c r="I25" s="1920"/>
      <c r="J25" s="1920"/>
      <c r="K25" s="1921"/>
      <c r="L25" s="1784"/>
      <c r="M25" s="1784"/>
      <c r="N25" s="1784"/>
      <c r="O25" s="1928"/>
      <c r="P25" s="1928"/>
      <c r="Q25" s="1928"/>
      <c r="R25" s="686"/>
      <c r="S25" s="1934"/>
      <c r="T25" s="1934"/>
      <c r="U25" s="1935"/>
      <c r="W25" s="6" t="s">
        <v>391</v>
      </c>
    </row>
    <row r="26" spans="2:23" ht="24.9" customHeight="1">
      <c r="B26" s="1915"/>
      <c r="C26" s="1916"/>
      <c r="D26" s="1916"/>
      <c r="E26" s="1916"/>
      <c r="F26" s="1919"/>
      <c r="G26" s="1920"/>
      <c r="H26" s="1920"/>
      <c r="I26" s="1920"/>
      <c r="J26" s="1920"/>
      <c r="K26" s="1921"/>
      <c r="L26" s="1784"/>
      <c r="M26" s="1784"/>
      <c r="N26" s="1784"/>
      <c r="O26" s="1928"/>
      <c r="P26" s="1928"/>
      <c r="Q26" s="1928"/>
      <c r="R26" s="686"/>
      <c r="S26" s="1934"/>
      <c r="T26" s="1934"/>
      <c r="U26" s="1935"/>
    </row>
    <row r="27" spans="2:23" ht="24.9" hidden="1" customHeight="1">
      <c r="B27" s="1915"/>
      <c r="C27" s="1916"/>
      <c r="D27" s="1916"/>
      <c r="E27" s="1916"/>
      <c r="F27" s="1919"/>
      <c r="G27" s="1920"/>
      <c r="H27" s="1920"/>
      <c r="I27" s="1920"/>
      <c r="J27" s="1920"/>
      <c r="K27" s="1921"/>
      <c r="L27" s="1784"/>
      <c r="M27" s="1784"/>
      <c r="N27" s="1784"/>
      <c r="O27" s="1928"/>
      <c r="P27" s="1928"/>
      <c r="Q27" s="1928"/>
      <c r="R27" s="686"/>
      <c r="S27" s="1934"/>
      <c r="T27" s="1934"/>
      <c r="U27" s="1935"/>
    </row>
    <row r="28" spans="2:23" ht="24.9" hidden="1" customHeight="1">
      <c r="B28" s="1915"/>
      <c r="C28" s="1916"/>
      <c r="D28" s="1916"/>
      <c r="E28" s="1916"/>
      <c r="F28" s="1919"/>
      <c r="G28" s="1920"/>
      <c r="H28" s="1920"/>
      <c r="I28" s="1920"/>
      <c r="J28" s="1920"/>
      <c r="K28" s="1921"/>
      <c r="L28" s="1784"/>
      <c r="M28" s="1784"/>
      <c r="N28" s="1784"/>
      <c r="O28" s="1928"/>
      <c r="P28" s="1928"/>
      <c r="Q28" s="1928"/>
      <c r="R28" s="686"/>
      <c r="S28" s="1934"/>
      <c r="T28" s="1934"/>
      <c r="U28" s="1935"/>
    </row>
    <row r="29" spans="2:23" ht="24.9" customHeight="1">
      <c r="B29" s="1915"/>
      <c r="C29" s="1916"/>
      <c r="D29" s="1916"/>
      <c r="E29" s="1916"/>
      <c r="F29" s="1919"/>
      <c r="G29" s="1920"/>
      <c r="H29" s="1920"/>
      <c r="I29" s="1920"/>
      <c r="J29" s="1920"/>
      <c r="K29" s="1921"/>
      <c r="L29" s="1784"/>
      <c r="M29" s="1784"/>
      <c r="N29" s="1784"/>
      <c r="O29" s="1928"/>
      <c r="P29" s="1928"/>
      <c r="Q29" s="1928"/>
      <c r="R29" s="686"/>
      <c r="S29" s="1934"/>
      <c r="T29" s="1934"/>
      <c r="U29" s="1935"/>
    </row>
    <row r="30" spans="2:23" ht="24.9" customHeight="1" thickBot="1">
      <c r="B30" s="1922"/>
      <c r="C30" s="1923"/>
      <c r="D30" s="1923"/>
      <c r="E30" s="1923"/>
      <c r="F30" s="2043"/>
      <c r="G30" s="2044"/>
      <c r="H30" s="2044"/>
      <c r="I30" s="2044"/>
      <c r="J30" s="2044"/>
      <c r="K30" s="2045"/>
      <c r="L30" s="2021"/>
      <c r="M30" s="2021"/>
      <c r="N30" s="2021"/>
      <c r="O30" s="2022"/>
      <c r="P30" s="2022"/>
      <c r="Q30" s="2022"/>
      <c r="R30" s="687"/>
      <c r="S30" s="2023"/>
      <c r="T30" s="2023"/>
      <c r="U30" s="2024"/>
    </row>
    <row r="31" spans="2:23" ht="18.75" customHeight="1">
      <c r="B31" s="689"/>
      <c r="C31" s="690"/>
      <c r="D31" s="690"/>
      <c r="E31" s="690"/>
      <c r="F31" s="689"/>
      <c r="G31" s="689"/>
      <c r="H31" s="689"/>
      <c r="I31" s="689"/>
      <c r="J31" s="689"/>
      <c r="K31" s="689"/>
      <c r="L31" s="691"/>
      <c r="M31" s="691"/>
      <c r="N31" s="691"/>
      <c r="O31" s="688"/>
      <c r="P31" s="688"/>
      <c r="Q31" s="688"/>
      <c r="R31" s="692"/>
      <c r="S31" s="689"/>
      <c r="T31" s="689"/>
      <c r="U31" s="689"/>
    </row>
    <row r="32" spans="2:23" ht="21.75" customHeight="1">
      <c r="B32" s="1924" t="s">
        <v>23</v>
      </c>
      <c r="C32" s="1925"/>
      <c r="D32" s="1925"/>
      <c r="E32" s="1925"/>
      <c r="F32" s="544"/>
      <c r="G32" s="544"/>
      <c r="H32" s="544"/>
      <c r="I32" s="544"/>
      <c r="J32" s="544"/>
      <c r="K32" s="544"/>
      <c r="L32" s="544"/>
      <c r="M32" s="544"/>
      <c r="N32" s="544"/>
      <c r="O32" s="544"/>
      <c r="P32" s="544"/>
      <c r="Q32" s="544"/>
      <c r="R32" s="544"/>
      <c r="S32" s="544"/>
      <c r="T32" s="544"/>
      <c r="U32" s="544"/>
    </row>
    <row r="33" spans="2:21" ht="20.149999999999999" customHeight="1" thickBot="1">
      <c r="B33" s="1926" t="s">
        <v>244</v>
      </c>
      <c r="C33" s="1927"/>
      <c r="D33" s="1927"/>
      <c r="E33" s="1927"/>
      <c r="F33" s="235"/>
      <c r="G33" s="235"/>
      <c r="H33" s="235"/>
      <c r="I33" s="235"/>
      <c r="J33" s="544"/>
      <c r="K33" s="544"/>
      <c r="L33" s="545" t="s">
        <v>24</v>
      </c>
      <c r="M33" s="2025" t="str">
        <f>E5</f>
        <v>○○○○工事</v>
      </c>
      <c r="N33" s="2025"/>
      <c r="O33" s="2025"/>
      <c r="P33" s="2025"/>
      <c r="Q33" s="2025"/>
      <c r="R33" s="1924"/>
      <c r="S33" s="1924"/>
      <c r="T33" s="1924"/>
      <c r="U33" s="1924"/>
    </row>
    <row r="34" spans="2:21" ht="20.149999999999999" customHeight="1">
      <c r="B34" s="1939" t="s">
        <v>629</v>
      </c>
      <c r="C34" s="1940"/>
      <c r="D34" s="1940"/>
      <c r="E34" s="1941"/>
      <c r="F34" s="2026" t="s">
        <v>627</v>
      </c>
      <c r="G34" s="2027"/>
      <c r="H34" s="2027"/>
      <c r="I34" s="2027"/>
      <c r="J34" s="2027"/>
      <c r="K34" s="2028"/>
      <c r="L34" s="2032" t="s">
        <v>631</v>
      </c>
      <c r="M34" s="2033"/>
      <c r="N34" s="2033"/>
      <c r="O34" s="2033"/>
      <c r="P34" s="2033"/>
      <c r="Q34" s="2033"/>
      <c r="R34" s="2034"/>
      <c r="S34" s="2035" t="s">
        <v>633</v>
      </c>
      <c r="T34" s="2035"/>
      <c r="U34" s="2036"/>
    </row>
    <row r="35" spans="2:21" ht="20.149999999999999" customHeight="1" thickBot="1">
      <c r="B35" s="1942"/>
      <c r="C35" s="1943"/>
      <c r="D35" s="1943"/>
      <c r="E35" s="1944"/>
      <c r="F35" s="2029"/>
      <c r="G35" s="2030"/>
      <c r="H35" s="2030"/>
      <c r="I35" s="2030"/>
      <c r="J35" s="2030"/>
      <c r="K35" s="2031"/>
      <c r="L35" s="2037" t="s">
        <v>635</v>
      </c>
      <c r="M35" s="2037"/>
      <c r="N35" s="2037"/>
      <c r="O35" s="2037" t="s">
        <v>636</v>
      </c>
      <c r="P35" s="2037"/>
      <c r="Q35" s="2037"/>
      <c r="R35" s="794" t="s">
        <v>637</v>
      </c>
      <c r="S35" s="2037"/>
      <c r="T35" s="2037"/>
      <c r="U35" s="2038"/>
    </row>
    <row r="36" spans="2:21" ht="24.9" customHeight="1">
      <c r="B36" s="1945"/>
      <c r="C36" s="1946"/>
      <c r="D36" s="1946"/>
      <c r="E36" s="1947"/>
      <c r="F36" s="2039"/>
      <c r="G36" s="2040"/>
      <c r="H36" s="2040"/>
      <c r="I36" s="2040"/>
      <c r="J36" s="2040"/>
      <c r="K36" s="2041"/>
      <c r="L36" s="1781"/>
      <c r="M36" s="1781"/>
      <c r="N36" s="1781"/>
      <c r="O36" s="2042"/>
      <c r="P36" s="2042"/>
      <c r="Q36" s="2042"/>
      <c r="R36" s="693"/>
      <c r="S36" s="2046"/>
      <c r="T36" s="2046"/>
      <c r="U36" s="2047"/>
    </row>
    <row r="37" spans="2:21" ht="24.9" customHeight="1">
      <c r="B37" s="1904"/>
      <c r="C37" s="1905"/>
      <c r="D37" s="1905"/>
      <c r="E37" s="1906"/>
      <c r="F37" s="2010"/>
      <c r="G37" s="2011"/>
      <c r="H37" s="2011"/>
      <c r="I37" s="2011"/>
      <c r="J37" s="2011"/>
      <c r="K37" s="2012"/>
      <c r="L37" s="1781"/>
      <c r="M37" s="1781"/>
      <c r="N37" s="1781"/>
      <c r="O37" s="2013"/>
      <c r="P37" s="2013"/>
      <c r="Q37" s="2013"/>
      <c r="R37" s="694"/>
      <c r="S37" s="2008"/>
      <c r="T37" s="2008"/>
      <c r="U37" s="2009"/>
    </row>
    <row r="38" spans="2:21" ht="24.9" customHeight="1">
      <c r="B38" s="1904"/>
      <c r="C38" s="1905"/>
      <c r="D38" s="1905"/>
      <c r="E38" s="1906"/>
      <c r="F38" s="2010"/>
      <c r="G38" s="2011"/>
      <c r="H38" s="2011"/>
      <c r="I38" s="2011"/>
      <c r="J38" s="2011"/>
      <c r="K38" s="2012"/>
      <c r="L38" s="1781"/>
      <c r="M38" s="1781"/>
      <c r="N38" s="1781"/>
      <c r="O38" s="2013"/>
      <c r="P38" s="2013"/>
      <c r="Q38" s="2013"/>
      <c r="R38" s="694"/>
      <c r="S38" s="2008"/>
      <c r="T38" s="2008"/>
      <c r="U38" s="2009"/>
    </row>
    <row r="39" spans="2:21" ht="24.9" customHeight="1">
      <c r="B39" s="1904"/>
      <c r="C39" s="1905"/>
      <c r="D39" s="1905"/>
      <c r="E39" s="1906"/>
      <c r="F39" s="2010"/>
      <c r="G39" s="2011"/>
      <c r="H39" s="2011"/>
      <c r="I39" s="2011"/>
      <c r="J39" s="2011"/>
      <c r="K39" s="2012"/>
      <c r="L39" s="1781"/>
      <c r="M39" s="1781"/>
      <c r="N39" s="1781"/>
      <c r="O39" s="2013"/>
      <c r="P39" s="2013"/>
      <c r="Q39" s="2013"/>
      <c r="R39" s="694"/>
      <c r="S39" s="2008"/>
      <c r="T39" s="2008"/>
      <c r="U39" s="2009"/>
    </row>
    <row r="40" spans="2:21" ht="24.9" customHeight="1">
      <c r="B40" s="1904"/>
      <c r="C40" s="1905"/>
      <c r="D40" s="1905"/>
      <c r="E40" s="1906"/>
      <c r="F40" s="2010"/>
      <c r="G40" s="2011"/>
      <c r="H40" s="2011"/>
      <c r="I40" s="2011"/>
      <c r="J40" s="2011"/>
      <c r="K40" s="2012"/>
      <c r="L40" s="1781"/>
      <c r="M40" s="1781"/>
      <c r="N40" s="1781"/>
      <c r="O40" s="2013"/>
      <c r="P40" s="2013"/>
      <c r="Q40" s="2013"/>
      <c r="R40" s="694"/>
      <c r="S40" s="2008"/>
      <c r="T40" s="2008"/>
      <c r="U40" s="2009"/>
    </row>
    <row r="41" spans="2:21" ht="24.9" customHeight="1">
      <c r="B41" s="1904"/>
      <c r="C41" s="1905"/>
      <c r="D41" s="1905"/>
      <c r="E41" s="1906"/>
      <c r="F41" s="2010"/>
      <c r="G41" s="2011"/>
      <c r="H41" s="2011"/>
      <c r="I41" s="2011"/>
      <c r="J41" s="2011"/>
      <c r="K41" s="2012"/>
      <c r="L41" s="1781"/>
      <c r="M41" s="1781"/>
      <c r="N41" s="1781"/>
      <c r="O41" s="2013"/>
      <c r="P41" s="2013"/>
      <c r="Q41" s="2013"/>
      <c r="R41" s="694"/>
      <c r="S41" s="2008"/>
      <c r="T41" s="2008"/>
      <c r="U41" s="2009"/>
    </row>
    <row r="42" spans="2:21" ht="24.9" customHeight="1">
      <c r="B42" s="1904"/>
      <c r="C42" s="1905"/>
      <c r="D42" s="1905"/>
      <c r="E42" s="1906"/>
      <c r="F42" s="2010"/>
      <c r="G42" s="2011"/>
      <c r="H42" s="2011"/>
      <c r="I42" s="2011"/>
      <c r="J42" s="2011"/>
      <c r="K42" s="2012"/>
      <c r="L42" s="1781"/>
      <c r="M42" s="1781"/>
      <c r="N42" s="1781"/>
      <c r="O42" s="2013"/>
      <c r="P42" s="2013"/>
      <c r="Q42" s="2013"/>
      <c r="R42" s="694"/>
      <c r="S42" s="2008"/>
      <c r="T42" s="2008"/>
      <c r="U42" s="2009"/>
    </row>
    <row r="43" spans="2:21" ht="24.9" customHeight="1">
      <c r="B43" s="1904"/>
      <c r="C43" s="1905"/>
      <c r="D43" s="1905"/>
      <c r="E43" s="1906"/>
      <c r="F43" s="2010"/>
      <c r="G43" s="2011"/>
      <c r="H43" s="2011"/>
      <c r="I43" s="2011"/>
      <c r="J43" s="2011"/>
      <c r="K43" s="2012"/>
      <c r="L43" s="1781"/>
      <c r="M43" s="1781"/>
      <c r="N43" s="1781"/>
      <c r="O43" s="2013"/>
      <c r="P43" s="2013"/>
      <c r="Q43" s="2013"/>
      <c r="R43" s="694"/>
      <c r="S43" s="2008"/>
      <c r="T43" s="2008"/>
      <c r="U43" s="2009"/>
    </row>
    <row r="44" spans="2:21" ht="24.9" customHeight="1">
      <c r="B44" s="1904"/>
      <c r="C44" s="1905"/>
      <c r="D44" s="1905"/>
      <c r="E44" s="1906"/>
      <c r="F44" s="2010"/>
      <c r="G44" s="2011"/>
      <c r="H44" s="2011"/>
      <c r="I44" s="2011"/>
      <c r="J44" s="2011"/>
      <c r="K44" s="2012"/>
      <c r="L44" s="1781"/>
      <c r="M44" s="1781"/>
      <c r="N44" s="1781"/>
      <c r="O44" s="2013"/>
      <c r="P44" s="2013"/>
      <c r="Q44" s="2013"/>
      <c r="R44" s="694"/>
      <c r="S44" s="2008"/>
      <c r="T44" s="2008"/>
      <c r="U44" s="2009"/>
    </row>
    <row r="45" spans="2:21" ht="24.9" customHeight="1">
      <c r="B45" s="1904"/>
      <c r="C45" s="1905"/>
      <c r="D45" s="1905"/>
      <c r="E45" s="1906"/>
      <c r="F45" s="2010"/>
      <c r="G45" s="2011"/>
      <c r="H45" s="2011"/>
      <c r="I45" s="2011"/>
      <c r="J45" s="2011"/>
      <c r="K45" s="2012"/>
      <c r="L45" s="1781"/>
      <c r="M45" s="1781"/>
      <c r="N45" s="1781"/>
      <c r="O45" s="2013"/>
      <c r="P45" s="2013"/>
      <c r="Q45" s="2013"/>
      <c r="R45" s="694"/>
      <c r="S45" s="2008"/>
      <c r="T45" s="2008"/>
      <c r="U45" s="2009"/>
    </row>
    <row r="46" spans="2:21" ht="24.9" customHeight="1">
      <c r="B46" s="1904"/>
      <c r="C46" s="1905"/>
      <c r="D46" s="1905"/>
      <c r="E46" s="1906"/>
      <c r="F46" s="2010"/>
      <c r="G46" s="2011"/>
      <c r="H46" s="2011"/>
      <c r="I46" s="2011"/>
      <c r="J46" s="2011"/>
      <c r="K46" s="2012"/>
      <c r="L46" s="1781"/>
      <c r="M46" s="1781"/>
      <c r="N46" s="1781"/>
      <c r="O46" s="2013"/>
      <c r="P46" s="2013"/>
      <c r="Q46" s="2013"/>
      <c r="R46" s="694"/>
      <c r="S46" s="2008"/>
      <c r="T46" s="2008"/>
      <c r="U46" s="2009"/>
    </row>
    <row r="47" spans="2:21" ht="24.9" customHeight="1">
      <c r="B47" s="1904"/>
      <c r="C47" s="1905"/>
      <c r="D47" s="1905"/>
      <c r="E47" s="1906"/>
      <c r="F47" s="2010"/>
      <c r="G47" s="2011"/>
      <c r="H47" s="2011"/>
      <c r="I47" s="2011"/>
      <c r="J47" s="2011"/>
      <c r="K47" s="2012"/>
      <c r="L47" s="1781"/>
      <c r="M47" s="1781"/>
      <c r="N47" s="1781"/>
      <c r="O47" s="2013"/>
      <c r="P47" s="2013"/>
      <c r="Q47" s="2013"/>
      <c r="R47" s="694"/>
      <c r="S47" s="2008"/>
      <c r="T47" s="2008"/>
      <c r="U47" s="2009"/>
    </row>
    <row r="48" spans="2:21" ht="24.9" customHeight="1">
      <c r="B48" s="1904"/>
      <c r="C48" s="1905"/>
      <c r="D48" s="1905"/>
      <c r="E48" s="1906"/>
      <c r="F48" s="2010"/>
      <c r="G48" s="2011"/>
      <c r="H48" s="2011"/>
      <c r="I48" s="2011"/>
      <c r="J48" s="2011"/>
      <c r="K48" s="2012"/>
      <c r="L48" s="1781"/>
      <c r="M48" s="1781"/>
      <c r="N48" s="1781"/>
      <c r="O48" s="2013"/>
      <c r="P48" s="2013"/>
      <c r="Q48" s="2013"/>
      <c r="R48" s="694"/>
      <c r="S48" s="2008"/>
      <c r="T48" s="2008"/>
      <c r="U48" s="2009"/>
    </row>
    <row r="49" spans="2:21" ht="24.9" customHeight="1">
      <c r="B49" s="1904"/>
      <c r="C49" s="1905"/>
      <c r="D49" s="1905"/>
      <c r="E49" s="1906"/>
      <c r="F49" s="2010"/>
      <c r="G49" s="2011"/>
      <c r="H49" s="2011"/>
      <c r="I49" s="2011"/>
      <c r="J49" s="2011"/>
      <c r="K49" s="2012"/>
      <c r="L49" s="1781"/>
      <c r="M49" s="1781"/>
      <c r="N49" s="1781"/>
      <c r="O49" s="2013"/>
      <c r="P49" s="2013"/>
      <c r="Q49" s="2013"/>
      <c r="R49" s="694"/>
      <c r="S49" s="2008"/>
      <c r="T49" s="2008"/>
      <c r="U49" s="2009"/>
    </row>
    <row r="50" spans="2:21" ht="24.9" customHeight="1">
      <c r="B50" s="1904"/>
      <c r="C50" s="1905"/>
      <c r="D50" s="1905"/>
      <c r="E50" s="1906"/>
      <c r="F50" s="2010"/>
      <c r="G50" s="2011"/>
      <c r="H50" s="2011"/>
      <c r="I50" s="2011"/>
      <c r="J50" s="2011"/>
      <c r="K50" s="2012"/>
      <c r="L50" s="1781"/>
      <c r="M50" s="1781"/>
      <c r="N50" s="1781"/>
      <c r="O50" s="2013"/>
      <c r="P50" s="2013"/>
      <c r="Q50" s="2013"/>
      <c r="R50" s="694"/>
      <c r="S50" s="2008"/>
      <c r="T50" s="2008"/>
      <c r="U50" s="2009"/>
    </row>
    <row r="51" spans="2:21" ht="24.9" customHeight="1">
      <c r="B51" s="1904"/>
      <c r="C51" s="1905"/>
      <c r="D51" s="1905"/>
      <c r="E51" s="1906"/>
      <c r="F51" s="2010"/>
      <c r="G51" s="2011"/>
      <c r="H51" s="2011"/>
      <c r="I51" s="2011"/>
      <c r="J51" s="2011"/>
      <c r="K51" s="2012"/>
      <c r="L51" s="1781"/>
      <c r="M51" s="1781"/>
      <c r="N51" s="1781"/>
      <c r="O51" s="2013"/>
      <c r="P51" s="2013"/>
      <c r="Q51" s="2013"/>
      <c r="R51" s="694"/>
      <c r="S51" s="2008"/>
      <c r="T51" s="2008"/>
      <c r="U51" s="2009"/>
    </row>
    <row r="52" spans="2:21" ht="24.9" hidden="1" customHeight="1">
      <c r="B52" s="1904"/>
      <c r="C52" s="1905"/>
      <c r="D52" s="1905"/>
      <c r="E52" s="1906"/>
      <c r="F52" s="2010"/>
      <c r="G52" s="2011"/>
      <c r="H52" s="2011"/>
      <c r="I52" s="2011"/>
      <c r="J52" s="2011"/>
      <c r="K52" s="2012"/>
      <c r="L52" s="1781"/>
      <c r="M52" s="1781"/>
      <c r="N52" s="1781"/>
      <c r="O52" s="2013"/>
      <c r="P52" s="2013"/>
      <c r="Q52" s="2013"/>
      <c r="R52" s="694"/>
      <c r="S52" s="2008"/>
      <c r="T52" s="2008"/>
      <c r="U52" s="2009"/>
    </row>
    <row r="53" spans="2:21" ht="24.9" customHeight="1">
      <c r="B53" s="1904"/>
      <c r="C53" s="1905"/>
      <c r="D53" s="1905"/>
      <c r="E53" s="1906"/>
      <c r="F53" s="2010"/>
      <c r="G53" s="2011"/>
      <c r="H53" s="2011"/>
      <c r="I53" s="2011"/>
      <c r="J53" s="2011"/>
      <c r="K53" s="2012"/>
      <c r="L53" s="1781"/>
      <c r="M53" s="1781"/>
      <c r="N53" s="1781"/>
      <c r="O53" s="2013"/>
      <c r="P53" s="2013"/>
      <c r="Q53" s="2013"/>
      <c r="R53" s="694"/>
      <c r="S53" s="2008"/>
      <c r="T53" s="2008"/>
      <c r="U53" s="2009"/>
    </row>
    <row r="54" spans="2:21" ht="24.9" customHeight="1" thickBot="1">
      <c r="B54" s="1936"/>
      <c r="C54" s="1937"/>
      <c r="D54" s="1937"/>
      <c r="E54" s="1938"/>
      <c r="F54" s="2014"/>
      <c r="G54" s="2015"/>
      <c r="H54" s="2015"/>
      <c r="I54" s="2015"/>
      <c r="J54" s="2015"/>
      <c r="K54" s="2016"/>
      <c r="L54" s="2017"/>
      <c r="M54" s="2017"/>
      <c r="N54" s="2017"/>
      <c r="O54" s="2018"/>
      <c r="P54" s="2018"/>
      <c r="Q54" s="2018"/>
      <c r="R54" s="695"/>
      <c r="S54" s="2019"/>
      <c r="T54" s="2019"/>
      <c r="U54" s="2020"/>
    </row>
    <row r="57" spans="2:21" ht="18.75" customHeight="1"/>
  </sheetData>
  <sheetProtection sheet="1" selectLockedCells="1"/>
  <mergeCells count="179">
    <mergeCell ref="F40:K40"/>
    <mergeCell ref="L40:N40"/>
    <mergeCell ref="O40:Q40"/>
    <mergeCell ref="S40:U40"/>
    <mergeCell ref="O39:Q39"/>
    <mergeCell ref="S39:U39"/>
    <mergeCell ref="S36:U36"/>
    <mergeCell ref="F37:K37"/>
    <mergeCell ref="L37:N37"/>
    <mergeCell ref="F39:K39"/>
    <mergeCell ref="L39:N39"/>
    <mergeCell ref="F29:K29"/>
    <mergeCell ref="L29:N29"/>
    <mergeCell ref="O29:Q29"/>
    <mergeCell ref="S29:U29"/>
    <mergeCell ref="O37:Q37"/>
    <mergeCell ref="S37:U37"/>
    <mergeCell ref="F38:K38"/>
    <mergeCell ref="L38:N38"/>
    <mergeCell ref="O38:Q38"/>
    <mergeCell ref="S38:U38"/>
    <mergeCell ref="L30:N30"/>
    <mergeCell ref="O30:Q30"/>
    <mergeCell ref="S30:U30"/>
    <mergeCell ref="M33:U33"/>
    <mergeCell ref="F34:K35"/>
    <mergeCell ref="L34:R34"/>
    <mergeCell ref="S34:U35"/>
    <mergeCell ref="L35:N35"/>
    <mergeCell ref="O35:Q35"/>
    <mergeCell ref="F36:K36"/>
    <mergeCell ref="L36:N36"/>
    <mergeCell ref="O36:Q36"/>
    <mergeCell ref="F30:K30"/>
    <mergeCell ref="S42:U42"/>
    <mergeCell ref="S41:U41"/>
    <mergeCell ref="F41:K41"/>
    <mergeCell ref="L41:N41"/>
    <mergeCell ref="S44:U44"/>
    <mergeCell ref="F45:K45"/>
    <mergeCell ref="L45:N45"/>
    <mergeCell ref="O45:Q45"/>
    <mergeCell ref="S45:U45"/>
    <mergeCell ref="O44:Q44"/>
    <mergeCell ref="F43:K43"/>
    <mergeCell ref="L43:N43"/>
    <mergeCell ref="S43:U43"/>
    <mergeCell ref="F42:K42"/>
    <mergeCell ref="L42:N42"/>
    <mergeCell ref="F51:K51"/>
    <mergeCell ref="L51:N51"/>
    <mergeCell ref="O51:Q51"/>
    <mergeCell ref="O41:Q41"/>
    <mergeCell ref="F50:K50"/>
    <mergeCell ref="L50:N50"/>
    <mergeCell ref="O50:Q50"/>
    <mergeCell ref="L49:N49"/>
    <mergeCell ref="F49:K49"/>
    <mergeCell ref="O49:Q49"/>
    <mergeCell ref="O43:Q43"/>
    <mergeCell ref="F48:K48"/>
    <mergeCell ref="L48:N48"/>
    <mergeCell ref="O48:Q48"/>
    <mergeCell ref="F44:K44"/>
    <mergeCell ref="L44:N44"/>
    <mergeCell ref="O42:Q42"/>
    <mergeCell ref="S51:U51"/>
    <mergeCell ref="F46:K46"/>
    <mergeCell ref="L46:N46"/>
    <mergeCell ref="O46:Q46"/>
    <mergeCell ref="F54:K54"/>
    <mergeCell ref="L54:N54"/>
    <mergeCell ref="O54:Q54"/>
    <mergeCell ref="S46:U46"/>
    <mergeCell ref="F47:K47"/>
    <mergeCell ref="L47:N47"/>
    <mergeCell ref="O47:Q47"/>
    <mergeCell ref="S47:U47"/>
    <mergeCell ref="S54:U54"/>
    <mergeCell ref="F52:K52"/>
    <mergeCell ref="L52:N52"/>
    <mergeCell ref="O52:Q52"/>
    <mergeCell ref="S52:U52"/>
    <mergeCell ref="F53:K53"/>
    <mergeCell ref="L53:N53"/>
    <mergeCell ref="O53:Q53"/>
    <mergeCell ref="S53:U53"/>
    <mergeCell ref="S50:U50"/>
    <mergeCell ref="S48:U48"/>
    <mergeCell ref="S49:U49"/>
    <mergeCell ref="C2:D2"/>
    <mergeCell ref="F24:K24"/>
    <mergeCell ref="L24:N24"/>
    <mergeCell ref="O24:Q24"/>
    <mergeCell ref="S24:U24"/>
    <mergeCell ref="F22:K22"/>
    <mergeCell ref="L22:N22"/>
    <mergeCell ref="O22:Q22"/>
    <mergeCell ref="S22:U22"/>
    <mergeCell ref="F23:K23"/>
    <mergeCell ref="L23:N23"/>
    <mergeCell ref="O23:Q23"/>
    <mergeCell ref="S23:U23"/>
    <mergeCell ref="F20:K21"/>
    <mergeCell ref="L20:R20"/>
    <mergeCell ref="S20:U21"/>
    <mergeCell ref="L21:N21"/>
    <mergeCell ref="O21:Q21"/>
    <mergeCell ref="O2:P2"/>
    <mergeCell ref="Q10:R12"/>
    <mergeCell ref="C5:D5"/>
    <mergeCell ref="E5:N5"/>
    <mergeCell ref="R2:U2"/>
    <mergeCell ref="Q14:U14"/>
    <mergeCell ref="L25:N25"/>
    <mergeCell ref="O25:Q25"/>
    <mergeCell ref="F26:K26"/>
    <mergeCell ref="L26:N26"/>
    <mergeCell ref="O26:Q26"/>
    <mergeCell ref="S26:U26"/>
    <mergeCell ref="S25:U25"/>
    <mergeCell ref="M10:N12"/>
    <mergeCell ref="M9:N9"/>
    <mergeCell ref="O9:P9"/>
    <mergeCell ref="O10:P12"/>
    <mergeCell ref="Q9:R9"/>
    <mergeCell ref="Q15:U15"/>
    <mergeCell ref="Q16:U16"/>
    <mergeCell ref="Q17:U17"/>
    <mergeCell ref="Q18:U18"/>
    <mergeCell ref="B19:S19"/>
    <mergeCell ref="F28:K28"/>
    <mergeCell ref="L28:N28"/>
    <mergeCell ref="O28:Q28"/>
    <mergeCell ref="S28:U28"/>
    <mergeCell ref="S27:U27"/>
    <mergeCell ref="B52:E52"/>
    <mergeCell ref="B53:E53"/>
    <mergeCell ref="B54:E54"/>
    <mergeCell ref="B34:E35"/>
    <mergeCell ref="B36:E36"/>
    <mergeCell ref="B37:E37"/>
    <mergeCell ref="B38:E38"/>
    <mergeCell ref="B39:E39"/>
    <mergeCell ref="B40:E40"/>
    <mergeCell ref="B41:E41"/>
    <mergeCell ref="B42:E42"/>
    <mergeCell ref="B43:E43"/>
    <mergeCell ref="B47:E47"/>
    <mergeCell ref="B48:E48"/>
    <mergeCell ref="B51:E51"/>
    <mergeCell ref="B45:E45"/>
    <mergeCell ref="B46:E46"/>
    <mergeCell ref="B50:E50"/>
    <mergeCell ref="B49:E49"/>
    <mergeCell ref="B1:U1"/>
    <mergeCell ref="B44:E44"/>
    <mergeCell ref="C3:E3"/>
    <mergeCell ref="B20:E21"/>
    <mergeCell ref="B22:E22"/>
    <mergeCell ref="B23:E23"/>
    <mergeCell ref="B24:E24"/>
    <mergeCell ref="B25:E25"/>
    <mergeCell ref="T10:T12"/>
    <mergeCell ref="F27:K27"/>
    <mergeCell ref="B26:E26"/>
    <mergeCell ref="B27:E27"/>
    <mergeCell ref="B28:E28"/>
    <mergeCell ref="B29:E29"/>
    <mergeCell ref="B30:E30"/>
    <mergeCell ref="B32:E32"/>
    <mergeCell ref="B33:E33"/>
    <mergeCell ref="L27:N27"/>
    <mergeCell ref="O27:Q27"/>
    <mergeCell ref="U10:U12"/>
    <mergeCell ref="Q5:U5"/>
    <mergeCell ref="Q6:U6"/>
    <mergeCell ref="Q7:U7"/>
    <mergeCell ref="F25:K25"/>
  </mergeCells>
  <phoneticPr fontId="3"/>
  <conditionalFormatting sqref="L22:N22">
    <cfRule type="expression" dxfId="230" priority="34" stopIfTrue="1">
      <formula>AND(MONTH(L22)&lt;10,DAY(L22)&gt;9)</formula>
    </cfRule>
    <cfRule type="expression" dxfId="229" priority="35" stopIfTrue="1">
      <formula>AND(MONTH(L22)&lt;10,DAY(L22)&lt;10)</formula>
    </cfRule>
    <cfRule type="expression" dxfId="228" priority="36" stopIfTrue="1">
      <formula>AND(MONTH(L22)&gt;9,DAY(L22)&lt;10)</formula>
    </cfRule>
  </conditionalFormatting>
  <conditionalFormatting sqref="L23:N23">
    <cfRule type="expression" dxfId="227" priority="31" stopIfTrue="1">
      <formula>AND(MONTH(L23)&lt;10,DAY(L23)&gt;9)</formula>
    </cfRule>
    <cfRule type="expression" dxfId="226" priority="32" stopIfTrue="1">
      <formula>AND(MONTH(L23)&lt;10,DAY(L23)&lt;10)</formula>
    </cfRule>
    <cfRule type="expression" dxfId="225" priority="33" stopIfTrue="1">
      <formula>AND(MONTH(L23)&gt;9,DAY(L23)&lt;10)</formula>
    </cfRule>
  </conditionalFormatting>
  <conditionalFormatting sqref="L24:N24">
    <cfRule type="expression" dxfId="224" priority="28" stopIfTrue="1">
      <formula>AND(MONTH(L24)&lt;10,DAY(L24)&gt;9)</formula>
    </cfRule>
    <cfRule type="expression" dxfId="223" priority="29" stopIfTrue="1">
      <formula>AND(MONTH(L24)&lt;10,DAY(L24)&lt;10)</formula>
    </cfRule>
    <cfRule type="expression" dxfId="222" priority="30" stopIfTrue="1">
      <formula>AND(MONTH(L24)&gt;9,DAY(L24)&lt;10)</formula>
    </cfRule>
  </conditionalFormatting>
  <conditionalFormatting sqref="L25:N25">
    <cfRule type="expression" dxfId="221" priority="25" stopIfTrue="1">
      <formula>AND(MONTH(L25)&lt;10,DAY(L25)&gt;9)</formula>
    </cfRule>
    <cfRule type="expression" dxfId="220" priority="26" stopIfTrue="1">
      <formula>AND(MONTH(L25)&lt;10,DAY(L25)&lt;10)</formula>
    </cfRule>
    <cfRule type="expression" dxfId="219" priority="27" stopIfTrue="1">
      <formula>AND(MONTH(L25)&gt;9,DAY(L25)&lt;10)</formula>
    </cfRule>
  </conditionalFormatting>
  <conditionalFormatting sqref="L26:N26">
    <cfRule type="expression" dxfId="218" priority="22" stopIfTrue="1">
      <formula>AND(MONTH(L26)&lt;10,DAY(L26)&gt;9)</formula>
    </cfRule>
    <cfRule type="expression" dxfId="217" priority="23" stopIfTrue="1">
      <formula>AND(MONTH(L26)&lt;10,DAY(L26)&lt;10)</formula>
    </cfRule>
    <cfRule type="expression" dxfId="216" priority="24" stopIfTrue="1">
      <formula>AND(MONTH(L26)&gt;9,DAY(L26)&lt;10)</formula>
    </cfRule>
  </conditionalFormatting>
  <conditionalFormatting sqref="L27:N27">
    <cfRule type="expression" dxfId="215" priority="19" stopIfTrue="1">
      <formula>AND(MONTH(L27)&lt;10,DAY(L27)&gt;9)</formula>
    </cfRule>
    <cfRule type="expression" dxfId="214" priority="20" stopIfTrue="1">
      <formula>AND(MONTH(L27)&lt;10,DAY(L27)&lt;10)</formula>
    </cfRule>
    <cfRule type="expression" dxfId="213" priority="21" stopIfTrue="1">
      <formula>AND(MONTH(L27)&gt;9,DAY(L27)&lt;10)</formula>
    </cfRule>
  </conditionalFormatting>
  <conditionalFormatting sqref="L28:N28">
    <cfRule type="expression" dxfId="212" priority="16" stopIfTrue="1">
      <formula>AND(MONTH(L28)&lt;10,DAY(L28)&gt;9)</formula>
    </cfRule>
    <cfRule type="expression" dxfId="211" priority="17" stopIfTrue="1">
      <formula>AND(MONTH(L28)&lt;10,DAY(L28)&lt;10)</formula>
    </cfRule>
    <cfRule type="expression" dxfId="210" priority="18" stopIfTrue="1">
      <formula>AND(MONTH(L28)&gt;9,DAY(L28)&lt;10)</formula>
    </cfRule>
  </conditionalFormatting>
  <conditionalFormatting sqref="L29:N29">
    <cfRule type="expression" dxfId="209" priority="13" stopIfTrue="1">
      <formula>AND(MONTH(L29)&lt;10,DAY(L29)&gt;9)</formula>
    </cfRule>
    <cfRule type="expression" dxfId="208" priority="14" stopIfTrue="1">
      <formula>AND(MONTH(L29)&lt;10,DAY(L29)&lt;10)</formula>
    </cfRule>
    <cfRule type="expression" dxfId="207" priority="15" stopIfTrue="1">
      <formula>AND(MONTH(L29)&gt;9,DAY(L29)&lt;10)</formula>
    </cfRule>
  </conditionalFormatting>
  <conditionalFormatting sqref="L30:N30">
    <cfRule type="expression" dxfId="206" priority="10" stopIfTrue="1">
      <formula>AND(MONTH(L30)&lt;10,DAY(L30)&gt;9)</formula>
    </cfRule>
    <cfRule type="expression" dxfId="205" priority="11" stopIfTrue="1">
      <formula>AND(MONTH(L30)&lt;10,DAY(L30)&lt;10)</formula>
    </cfRule>
    <cfRule type="expression" dxfId="204" priority="12" stopIfTrue="1">
      <formula>AND(MONTH(L30)&gt;9,DAY(L30)&lt;10)</formula>
    </cfRule>
  </conditionalFormatting>
  <conditionalFormatting sqref="L36:N36">
    <cfRule type="expression" dxfId="203" priority="7" stopIfTrue="1">
      <formula>AND(MONTH(L36)&lt;10,DAY(L36)&gt;9)</formula>
    </cfRule>
    <cfRule type="expression" dxfId="202" priority="8" stopIfTrue="1">
      <formula>AND(MONTH(L36)&lt;10,DAY(L36)&lt;10)</formula>
    </cfRule>
    <cfRule type="expression" dxfId="201" priority="9" stopIfTrue="1">
      <formula>AND(MONTH(L36)&gt;9,DAY(L36)&lt;10)</formula>
    </cfRule>
  </conditionalFormatting>
  <conditionalFormatting sqref="L37:N53">
    <cfRule type="expression" dxfId="200" priority="4" stopIfTrue="1">
      <formula>AND(MONTH(L37)&lt;10,DAY(L37)&gt;9)</formula>
    </cfRule>
    <cfRule type="expression" dxfId="199" priority="5" stopIfTrue="1">
      <formula>AND(MONTH(L37)&lt;10,DAY(L37)&lt;10)</formula>
    </cfRule>
    <cfRule type="expression" dxfId="198" priority="6" stopIfTrue="1">
      <formula>AND(MONTH(L37)&gt;9,DAY(L37)&lt;10)</formula>
    </cfRule>
  </conditionalFormatting>
  <conditionalFormatting sqref="L54:N54">
    <cfRule type="expression" dxfId="197" priority="1" stopIfTrue="1">
      <formula>AND(MONTH(L54)&lt;10,DAY(L54)&gt;9)</formula>
    </cfRule>
    <cfRule type="expression" dxfId="196" priority="2" stopIfTrue="1">
      <formula>AND(MONTH(L54)&lt;10,DAY(L54)&lt;10)</formula>
    </cfRule>
    <cfRule type="expression" dxfId="195" priority="3" stopIfTrue="1">
      <formula>AND(MONTH(L54)&gt;9,DAY(L54)&lt;10)</formula>
    </cfRule>
  </conditionalFormatting>
  <dataValidations count="1">
    <dataValidation type="list" allowBlank="1" showInputMessage="1" showErrorMessage="1" sqref="O36:Q54 O22:Q30">
      <formula1>$W$22:$W$25</formula1>
    </dataValidation>
  </dataValidations>
  <pageMargins left="0.6692913385826772" right="0.39370078740157483" top="0.78740157480314965" bottom="0.43307086614173229" header="0.39370078740157483" footer="0.27559055118110237"/>
  <pageSetup paperSize="9" orientation="landscape" horizontalDpi="1200" verticalDpi="1200" r:id="rId1"/>
  <headerFooter alignWithMargins="0">
    <oddHeader>&amp;L&amp;"ＭＳ 明朝,標準"&amp;X&amp;K00-037
第10号様式(第13条関係）</oddHeader>
    <oddFooter>&amp;R&amp;"ＭＳ 明朝,標準"&amp;8&amp;K00-042受注者⇔監督員</oddFooter>
  </headerFooter>
  <rowBreaks count="1" manualBreakCount="1">
    <brk id="31"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59999389629810485"/>
  </sheetPr>
  <dimension ref="A1:BG59"/>
  <sheetViews>
    <sheetView showZeros="0" view="pageBreakPreview" zoomScaleNormal="100" zoomScaleSheetLayoutView="100" workbookViewId="0">
      <selection activeCell="L36" sqref="L36:W36"/>
    </sheetView>
  </sheetViews>
  <sheetFormatPr defaultColWidth="2.36328125" defaultRowHeight="13"/>
  <cols>
    <col min="1" max="1" width="8.6328125" style="679" customWidth="1"/>
    <col min="2" max="38" width="2.36328125" style="33"/>
    <col min="39" max="39" width="2.36328125" style="33" hidden="1" customWidth="1"/>
    <col min="40" max="40" width="16.1796875" style="33" customWidth="1"/>
    <col min="41" max="46" width="2.36328125" style="33"/>
    <col min="47" max="47" width="8.6328125" style="33" customWidth="1"/>
    <col min="48" max="52" width="2.36328125" style="33"/>
    <col min="53" max="53" width="0" style="33" hidden="1" customWidth="1"/>
    <col min="54" max="16384" width="2.36328125" style="33"/>
  </cols>
  <sheetData>
    <row r="1" spans="1:39" s="281" customFormat="1" ht="20.149999999999999" customHeight="1">
      <c r="A1" s="679"/>
      <c r="B1" s="381"/>
      <c r="C1" s="381"/>
      <c r="D1" s="381"/>
      <c r="E1" s="381"/>
      <c r="F1" s="381"/>
      <c r="G1" s="381"/>
      <c r="H1" s="381"/>
      <c r="I1" s="381"/>
      <c r="J1" s="381"/>
      <c r="K1" s="381"/>
      <c r="L1" s="381"/>
      <c r="M1" s="381"/>
      <c r="N1" s="381"/>
      <c r="O1" s="381"/>
      <c r="P1" s="381"/>
      <c r="Q1" s="381"/>
      <c r="R1" s="381"/>
      <c r="S1" s="381"/>
      <c r="T1" s="381"/>
      <c r="U1" s="381"/>
      <c r="V1" s="381"/>
      <c r="W1" s="381"/>
      <c r="X1" s="381"/>
      <c r="Y1" s="381"/>
      <c r="Z1" s="1862">
        <v>44743</v>
      </c>
      <c r="AA1" s="1862"/>
      <c r="AB1" s="1862"/>
      <c r="AC1" s="1862"/>
      <c r="AD1" s="1862"/>
      <c r="AE1" s="1862"/>
      <c r="AF1" s="1862"/>
      <c r="AG1" s="1862"/>
      <c r="AH1" s="1862"/>
      <c r="AI1" s="1862"/>
      <c r="AJ1" s="1863"/>
      <c r="AK1" s="45" t="s">
        <v>271</v>
      </c>
      <c r="AL1" s="45"/>
    </row>
    <row r="2" spans="1:39" ht="15" customHeight="1">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413"/>
      <c r="AC2" s="159"/>
      <c r="AD2" s="414"/>
      <c r="AE2" s="414"/>
      <c r="AF2" s="414"/>
      <c r="AG2" s="414"/>
      <c r="AH2" s="414"/>
      <c r="AI2" s="414"/>
      <c r="AJ2" s="414"/>
    </row>
    <row r="3" spans="1:39">
      <c r="B3" s="159"/>
      <c r="C3" s="2099" t="s">
        <v>27</v>
      </c>
      <c r="D3" s="1548"/>
      <c r="E3" s="1548"/>
      <c r="F3" s="1548"/>
      <c r="G3" s="1548"/>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9" ht="20.149999999999999" customHeight="1">
      <c r="B4" s="159"/>
      <c r="C4" s="1826" t="s">
        <v>368</v>
      </c>
      <c r="D4" s="2097"/>
      <c r="E4" s="2097"/>
      <c r="F4" s="2098"/>
      <c r="G4" s="2098"/>
      <c r="H4" s="2098"/>
      <c r="I4" s="2098"/>
      <c r="J4" s="2098"/>
      <c r="K4" s="480"/>
      <c r="L4" s="389"/>
      <c r="M4" s="389"/>
      <c r="N4" s="389"/>
      <c r="O4" s="389"/>
      <c r="P4" s="389"/>
      <c r="Q4" s="389"/>
      <c r="R4" s="159"/>
      <c r="S4" s="159"/>
      <c r="T4" s="159"/>
      <c r="U4" s="159"/>
      <c r="V4" s="159"/>
      <c r="W4" s="159"/>
      <c r="X4" s="159"/>
      <c r="Y4" s="159"/>
      <c r="Z4" s="159"/>
      <c r="AA4" s="159"/>
      <c r="AB4" s="159"/>
      <c r="AC4" s="159"/>
      <c r="AD4" s="159"/>
      <c r="AE4" s="159"/>
      <c r="AF4" s="159"/>
      <c r="AG4" s="159"/>
      <c r="AH4" s="159"/>
      <c r="AI4" s="159"/>
      <c r="AJ4" s="159"/>
      <c r="AL4" s="411" t="s">
        <v>311</v>
      </c>
      <c r="AM4" s="40"/>
    </row>
    <row r="5" spans="1:39" ht="15" customHeight="1">
      <c r="B5" s="159"/>
      <c r="C5" s="159"/>
      <c r="D5" s="389"/>
      <c r="E5" s="389"/>
      <c r="F5" s="389"/>
      <c r="G5" s="389"/>
      <c r="H5" s="389"/>
      <c r="I5" s="389"/>
      <c r="J5" s="389"/>
      <c r="K5" s="389"/>
      <c r="L5" s="389"/>
      <c r="M5" s="389"/>
      <c r="N5" s="389"/>
      <c r="O5" s="389"/>
      <c r="P5" s="389"/>
      <c r="Q5" s="389"/>
      <c r="R5" s="159"/>
      <c r="S5" s="159"/>
      <c r="T5" s="159"/>
      <c r="U5" s="159"/>
      <c r="V5" s="159"/>
      <c r="W5" s="159"/>
      <c r="X5" s="159"/>
      <c r="Y5" s="159"/>
      <c r="Z5" s="159"/>
      <c r="AA5" s="159"/>
      <c r="AB5" s="159"/>
      <c r="AC5" s="159"/>
      <c r="AD5" s="159"/>
      <c r="AE5" s="159"/>
      <c r="AF5" s="159"/>
      <c r="AG5" s="159"/>
      <c r="AH5" s="159"/>
      <c r="AI5" s="159"/>
      <c r="AJ5" s="159"/>
    </row>
    <row r="6" spans="1:39" ht="30" customHeight="1">
      <c r="B6" s="159"/>
      <c r="C6" s="159"/>
      <c r="D6" s="159"/>
      <c r="E6" s="159"/>
      <c r="F6" s="159"/>
      <c r="G6" s="159"/>
      <c r="H6" s="159"/>
      <c r="I6" s="158"/>
      <c r="J6" s="158"/>
      <c r="K6" s="158"/>
      <c r="L6" s="158"/>
      <c r="M6" s="158"/>
      <c r="N6" s="158"/>
      <c r="O6" s="158"/>
      <c r="P6" s="158"/>
      <c r="Q6" s="158"/>
      <c r="R6" s="159"/>
      <c r="S6" s="2102" t="s">
        <v>66</v>
      </c>
      <c r="T6" s="1492"/>
      <c r="U6" s="1492"/>
      <c r="V6" s="1492"/>
      <c r="W6" s="1492"/>
      <c r="X6" s="361"/>
      <c r="Y6" s="2100" t="str">
        <f>各項目入力表!F3</f>
        <v>平塚市○○番地○○</v>
      </c>
      <c r="Z6" s="2101"/>
      <c r="AA6" s="2101"/>
      <c r="AB6" s="2101"/>
      <c r="AC6" s="2101"/>
      <c r="AD6" s="2101"/>
      <c r="AE6" s="2101"/>
      <c r="AF6" s="2101"/>
      <c r="AG6" s="2101"/>
      <c r="AH6" s="2101"/>
      <c r="AI6" s="2101"/>
      <c r="AJ6" s="301"/>
      <c r="AM6" s="33" t="s">
        <v>368</v>
      </c>
    </row>
    <row r="7" spans="1:39" ht="30" customHeight="1">
      <c r="B7" s="159"/>
      <c r="C7" s="159"/>
      <c r="D7" s="159"/>
      <c r="E7" s="159"/>
      <c r="F7" s="159"/>
      <c r="G7" s="159"/>
      <c r="H7" s="159"/>
      <c r="I7" s="159"/>
      <c r="J7" s="159"/>
      <c r="K7" s="159"/>
      <c r="L7" s="159"/>
      <c r="M7" s="159"/>
      <c r="N7" s="159"/>
      <c r="O7" s="159"/>
      <c r="P7" s="159"/>
      <c r="Q7" s="159"/>
      <c r="R7" s="159"/>
      <c r="S7" s="2102" t="s">
        <v>67</v>
      </c>
      <c r="T7" s="1492"/>
      <c r="U7" s="1492"/>
      <c r="V7" s="1492"/>
      <c r="W7" s="1492"/>
      <c r="X7" s="361"/>
      <c r="Y7" s="2100" t="str">
        <f>各項目入力表!F4</f>
        <v>○△□×株式会社</v>
      </c>
      <c r="Z7" s="2101"/>
      <c r="AA7" s="2101"/>
      <c r="AB7" s="2101"/>
      <c r="AC7" s="2101"/>
      <c r="AD7" s="2101"/>
      <c r="AE7" s="2101"/>
      <c r="AF7" s="2101"/>
      <c r="AG7" s="2101"/>
      <c r="AH7" s="2101"/>
      <c r="AI7" s="2101"/>
      <c r="AJ7" s="301"/>
      <c r="AM7" s="33" t="s">
        <v>369</v>
      </c>
    </row>
    <row r="8" spans="1:39" ht="30" customHeight="1">
      <c r="B8" s="159"/>
      <c r="C8" s="159"/>
      <c r="D8" s="159"/>
      <c r="E8" s="159"/>
      <c r="F8" s="159"/>
      <c r="G8" s="159"/>
      <c r="H8" s="159"/>
      <c r="I8" s="159"/>
      <c r="J8" s="159"/>
      <c r="K8" s="159"/>
      <c r="L8" s="159"/>
      <c r="M8" s="159"/>
      <c r="N8" s="159"/>
      <c r="O8" s="159"/>
      <c r="P8" s="159"/>
      <c r="Q8" s="159"/>
      <c r="R8" s="159"/>
      <c r="S8" s="2102" t="s">
        <v>30</v>
      </c>
      <c r="T8" s="2103"/>
      <c r="U8" s="2103"/>
      <c r="V8" s="2103"/>
      <c r="W8" s="2103"/>
      <c r="X8" s="361"/>
      <c r="Y8" s="2100" t="str">
        <f>各項目入力表!F5</f>
        <v>代表取締役　○△　□×</v>
      </c>
      <c r="Z8" s="2101"/>
      <c r="AA8" s="2101"/>
      <c r="AB8" s="2101"/>
      <c r="AC8" s="2101"/>
      <c r="AD8" s="2101"/>
      <c r="AE8" s="2101"/>
      <c r="AF8" s="2101"/>
      <c r="AG8" s="2101"/>
      <c r="AH8" s="2101"/>
      <c r="AI8" s="2101"/>
      <c r="AJ8" s="491" t="s">
        <v>61</v>
      </c>
    </row>
    <row r="9" spans="1:39" s="891" customFormat="1" ht="12" customHeight="1">
      <c r="B9" s="159"/>
      <c r="C9" s="159"/>
      <c r="D9" s="159"/>
      <c r="E9" s="159"/>
      <c r="F9" s="159"/>
      <c r="G9" s="159"/>
      <c r="H9" s="159"/>
      <c r="I9" s="159"/>
      <c r="J9" s="159"/>
      <c r="K9" s="159"/>
      <c r="L9" s="159"/>
      <c r="M9" s="159"/>
      <c r="N9" s="159"/>
      <c r="O9" s="159"/>
      <c r="P9" s="159"/>
      <c r="Q9" s="159"/>
      <c r="R9" s="159"/>
      <c r="S9" s="1499" t="s">
        <v>791</v>
      </c>
      <c r="T9" s="1499"/>
      <c r="U9" s="1499"/>
      <c r="V9" s="1499"/>
      <c r="W9" s="1499"/>
      <c r="X9" s="1499"/>
      <c r="Y9" s="1499"/>
      <c r="Z9" s="1499"/>
      <c r="AA9" s="1499"/>
      <c r="AB9" s="1499"/>
      <c r="AC9" s="1499"/>
      <c r="AD9" s="1499"/>
      <c r="AE9" s="1499"/>
      <c r="AF9" s="1499"/>
      <c r="AG9" s="1499"/>
      <c r="AH9" s="1499"/>
      <c r="AI9" s="1499"/>
      <c r="AJ9" s="1499"/>
    </row>
    <row r="10" spans="1:39" s="891" customFormat="1" ht="12" customHeight="1">
      <c r="B10" s="159"/>
      <c r="C10" s="159"/>
      <c r="D10" s="159"/>
      <c r="E10" s="159"/>
      <c r="F10" s="159"/>
      <c r="G10" s="159"/>
      <c r="H10" s="159"/>
      <c r="I10" s="159"/>
      <c r="J10" s="159"/>
      <c r="K10" s="159"/>
      <c r="L10" s="159"/>
      <c r="M10" s="159"/>
      <c r="N10" s="159"/>
      <c r="O10" s="159"/>
      <c r="P10" s="159"/>
      <c r="Q10" s="159"/>
      <c r="R10" s="159"/>
      <c r="S10" s="1500" t="s">
        <v>789</v>
      </c>
      <c r="T10" s="1500"/>
      <c r="U10" s="1500"/>
      <c r="V10" s="1500"/>
      <c r="W10" s="1500"/>
      <c r="X10" s="1500"/>
      <c r="Y10" s="1500"/>
      <c r="Z10" s="1500"/>
      <c r="AA10" s="1500"/>
      <c r="AB10" s="1500"/>
      <c r="AC10" s="1500"/>
      <c r="AD10" s="1500"/>
      <c r="AE10" s="1500"/>
      <c r="AF10" s="1500"/>
      <c r="AG10" s="1500"/>
      <c r="AH10" s="1500"/>
      <c r="AI10" s="1500"/>
      <c r="AJ10" s="1500"/>
    </row>
    <row r="11" spans="1:39" s="891" customFormat="1" ht="12" customHeight="1">
      <c r="B11" s="159"/>
      <c r="C11" s="159"/>
      <c r="D11" s="159"/>
      <c r="E11" s="159"/>
      <c r="F11" s="159"/>
      <c r="G11" s="159"/>
      <c r="H11" s="159"/>
      <c r="I11" s="159"/>
      <c r="J11" s="159"/>
      <c r="K11" s="159"/>
      <c r="L11" s="159"/>
      <c r="M11" s="159"/>
      <c r="N11" s="159"/>
      <c r="O11" s="159"/>
      <c r="P11" s="159"/>
      <c r="Q11" s="159"/>
      <c r="R11" s="159"/>
      <c r="S11" s="1500" t="s">
        <v>790</v>
      </c>
      <c r="T11" s="1500"/>
      <c r="U11" s="1500"/>
      <c r="V11" s="1500"/>
      <c r="W11" s="1500"/>
      <c r="X11" s="1500"/>
      <c r="Y11" s="1500"/>
      <c r="Z11" s="1500"/>
      <c r="AA11" s="1500"/>
      <c r="AB11" s="1500"/>
      <c r="AC11" s="1500"/>
      <c r="AD11" s="1500"/>
      <c r="AE11" s="1500"/>
      <c r="AF11" s="1500"/>
      <c r="AG11" s="1500"/>
      <c r="AH11" s="1500"/>
      <c r="AI11" s="1500"/>
      <c r="AJ11" s="1500"/>
    </row>
    <row r="12" spans="1:39" ht="15" customHeight="1">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row>
    <row r="13" spans="1:39" ht="30" customHeight="1">
      <c r="B13" s="2071" t="s">
        <v>70</v>
      </c>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row>
    <row r="14" spans="1:39" ht="15" customHeight="1">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row>
    <row r="15" spans="1:39" ht="20.149999999999999" customHeight="1">
      <c r="B15" s="2059" t="s">
        <v>731</v>
      </c>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row>
    <row r="16" spans="1:39" ht="20.149999999999999" customHeight="1">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row>
    <row r="17" spans="1:59" ht="15" customHeight="1">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row>
    <row r="18" spans="1:59" ht="18.75" customHeight="1">
      <c r="B18" s="2096"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row>
    <row r="19" spans="1:59" ht="15" customHeight="1" thickBot="1">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row>
    <row r="20" spans="1:59" ht="15" customHeight="1">
      <c r="B20" s="382"/>
      <c r="C20" s="1792" t="s">
        <v>290</v>
      </c>
      <c r="D20" s="1026"/>
      <c r="E20" s="1026"/>
      <c r="F20" s="1026"/>
      <c r="G20" s="1026"/>
      <c r="H20" s="1026"/>
      <c r="I20" s="383"/>
      <c r="J20" s="152"/>
      <c r="K20" s="372"/>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row>
    <row r="21" spans="1:59" ht="15" customHeight="1">
      <c r="B21" s="385"/>
      <c r="C21" s="1057"/>
      <c r="D21" s="1057"/>
      <c r="E21" s="1057"/>
      <c r="F21" s="1057"/>
      <c r="G21" s="1057"/>
      <c r="H21" s="1057"/>
      <c r="I21" s="386"/>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1:59" s="66" customFormat="1" ht="15" customHeight="1">
      <c r="A22" s="679"/>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850" t="str">
        <f>各項目入力表!B5</f>
        <v>04-***</v>
      </c>
      <c r="AD22" s="1449"/>
      <c r="AE22" s="1449"/>
      <c r="AF22" s="1449"/>
      <c r="AG22" s="1449"/>
      <c r="AH22" s="1449"/>
      <c r="AI22" s="1449"/>
      <c r="AJ22" s="1851"/>
    </row>
    <row r="23" spans="1:59" s="66" customFormat="1" ht="15" customHeight="1">
      <c r="A23" s="679"/>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1450"/>
      <c r="AD23" s="1451"/>
      <c r="AE23" s="1451"/>
      <c r="AF23" s="1451"/>
      <c r="AG23" s="1451"/>
      <c r="AH23" s="1451"/>
      <c r="AI23" s="1451"/>
      <c r="AJ23" s="1852"/>
      <c r="AN23" s="1140" t="s">
        <v>363</v>
      </c>
      <c r="AO23" s="1048"/>
      <c r="AP23" s="1048"/>
      <c r="AQ23" s="1048"/>
      <c r="AR23" s="1048"/>
      <c r="AS23" s="1048"/>
      <c r="AT23" s="1048"/>
      <c r="AU23" s="1048"/>
      <c r="AV23" s="1048"/>
      <c r="AW23" s="1048"/>
      <c r="AX23" s="1048"/>
      <c r="AY23" s="1048"/>
      <c r="AZ23" s="1048"/>
      <c r="BA23" s="1048"/>
      <c r="BB23" s="1048"/>
      <c r="BC23" s="1048"/>
      <c r="BD23" s="1048"/>
      <c r="BE23" s="1048"/>
      <c r="BF23" s="1048"/>
      <c r="BG23" s="1048"/>
    </row>
    <row r="24" spans="1:59" s="66" customFormat="1" ht="30" customHeight="1">
      <c r="A24" s="679"/>
      <c r="B24" s="1785"/>
      <c r="C24" s="1787" t="s">
        <v>106</v>
      </c>
      <c r="D24" s="1004"/>
      <c r="E24" s="1004"/>
      <c r="F24" s="1004"/>
      <c r="G24" s="1004"/>
      <c r="H24" s="1004"/>
      <c r="I24" s="366"/>
      <c r="J24" s="1899" t="s">
        <v>385</v>
      </c>
      <c r="K24" s="1900"/>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N24" s="1048"/>
      <c r="AO24" s="1048"/>
      <c r="AP24" s="1048"/>
      <c r="AQ24" s="1048"/>
      <c r="AR24" s="1048"/>
      <c r="AS24" s="1048"/>
      <c r="AT24" s="1048"/>
      <c r="AU24" s="1048"/>
      <c r="AV24" s="1048"/>
      <c r="AW24" s="1048"/>
      <c r="AX24" s="1048"/>
      <c r="AY24" s="1048"/>
      <c r="AZ24" s="1048"/>
      <c r="BA24" s="1048"/>
      <c r="BB24" s="1048"/>
      <c r="BC24" s="1048"/>
      <c r="BD24" s="1048"/>
      <c r="BE24" s="1048"/>
      <c r="BF24" s="1048"/>
      <c r="BG24" s="1048"/>
    </row>
    <row r="25" spans="1:59" s="66" customFormat="1" ht="30" customHeight="1" thickBot="1">
      <c r="A25" s="679"/>
      <c r="B25" s="1786"/>
      <c r="C25" s="1057"/>
      <c r="D25" s="1057"/>
      <c r="E25" s="1057"/>
      <c r="F25" s="1057"/>
      <c r="G25" s="1057"/>
      <c r="H25" s="1057"/>
      <c r="I25" s="367"/>
      <c r="J25" s="1901" t="s">
        <v>382</v>
      </c>
      <c r="K25" s="1902"/>
      <c r="L25" s="1789">
        <f>IF(AU26=BA26,各項目入力表!B8,+IF(AU26=BA27,各項目入力表!D5,各項目入力表!D6))</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row>
    <row r="26" spans="1:59" ht="15" customHeight="1" thickTop="1">
      <c r="B26" s="374"/>
      <c r="C26" s="2072" t="s">
        <v>287</v>
      </c>
      <c r="D26" s="1795"/>
      <c r="E26" s="1795"/>
      <c r="F26" s="1795"/>
      <c r="G26" s="1795"/>
      <c r="H26" s="1795"/>
      <c r="I26" s="376"/>
      <c r="J26" s="2048" t="s">
        <v>760</v>
      </c>
      <c r="K26" s="2048"/>
      <c r="L26" s="2048"/>
      <c r="M26" s="2048"/>
      <c r="N26" s="2048"/>
      <c r="O26" s="2048"/>
      <c r="P26" s="2048"/>
      <c r="Q26" s="2048"/>
      <c r="R26" s="2048"/>
      <c r="S26" s="2048"/>
      <c r="T26" s="2048"/>
      <c r="U26" s="2048"/>
      <c r="V26" s="2048"/>
      <c r="W26" s="2048"/>
      <c r="X26" s="2048"/>
      <c r="Y26" s="2048"/>
      <c r="Z26" s="2048"/>
      <c r="AA26" s="2048"/>
      <c r="AB26" s="2048"/>
      <c r="AC26" s="2048"/>
      <c r="AD26" s="2048"/>
      <c r="AE26" s="2048"/>
      <c r="AF26" s="2048"/>
      <c r="AG26" s="2048"/>
      <c r="AH26" s="2048"/>
      <c r="AI26" s="2048"/>
      <c r="AJ26" s="2076"/>
      <c r="AN26" s="1763" t="s">
        <v>294</v>
      </c>
      <c r="AO26" s="1048"/>
      <c r="AP26" s="1048"/>
      <c r="AQ26" s="1048"/>
      <c r="AR26" s="1048"/>
      <c r="AS26" s="1048"/>
      <c r="AT26" s="1838"/>
      <c r="AU26" s="1765" t="s">
        <v>292</v>
      </c>
      <c r="AV26" s="1839"/>
      <c r="AW26" s="1840"/>
      <c r="AX26" s="495"/>
      <c r="AY26" s="495"/>
      <c r="AZ26" s="495"/>
      <c r="BA26" s="495" t="s">
        <v>292</v>
      </c>
      <c r="BB26" s="495"/>
      <c r="BC26" s="495"/>
      <c r="BD26" s="495"/>
      <c r="BE26" s="495"/>
      <c r="BF26" s="495"/>
      <c r="BG26" s="495"/>
    </row>
    <row r="27" spans="1:59" ht="15" customHeight="1" thickBot="1">
      <c r="B27" s="377"/>
      <c r="C27" s="1859"/>
      <c r="D27" s="1859"/>
      <c r="E27" s="1859"/>
      <c r="F27" s="1859"/>
      <c r="G27" s="1859"/>
      <c r="H27" s="1859"/>
      <c r="I27" s="378"/>
      <c r="J27" s="2048"/>
      <c r="K27" s="2048"/>
      <c r="L27" s="2048"/>
      <c r="M27" s="2048"/>
      <c r="N27" s="2048"/>
      <c r="O27" s="2048"/>
      <c r="P27" s="2048"/>
      <c r="Q27" s="2048"/>
      <c r="R27" s="2048"/>
      <c r="S27" s="2048"/>
      <c r="T27" s="2048"/>
      <c r="U27" s="2048"/>
      <c r="V27" s="2048"/>
      <c r="W27" s="2048"/>
      <c r="X27" s="2048"/>
      <c r="Y27" s="2048"/>
      <c r="Z27" s="2048"/>
      <c r="AA27" s="2048"/>
      <c r="AB27" s="2048"/>
      <c r="AC27" s="2048"/>
      <c r="AD27" s="2048"/>
      <c r="AE27" s="2048"/>
      <c r="AF27" s="2048"/>
      <c r="AG27" s="2048"/>
      <c r="AH27" s="2048"/>
      <c r="AI27" s="2048"/>
      <c r="AJ27" s="2076"/>
      <c r="AN27" s="1048"/>
      <c r="AO27" s="1048"/>
      <c r="AP27" s="1048"/>
      <c r="AQ27" s="1048"/>
      <c r="AR27" s="1048"/>
      <c r="AS27" s="1048"/>
      <c r="AT27" s="1838"/>
      <c r="AU27" s="1841"/>
      <c r="AV27" s="1842"/>
      <c r="AW27" s="1843"/>
      <c r="AX27" s="495"/>
      <c r="AY27" s="495"/>
      <c r="AZ27" s="495"/>
      <c r="BA27" s="495" t="s">
        <v>328</v>
      </c>
      <c r="BB27" s="495"/>
      <c r="BC27" s="495"/>
      <c r="BD27" s="495"/>
      <c r="BE27" s="495"/>
      <c r="BF27" s="495"/>
      <c r="BG27" s="495"/>
    </row>
    <row r="28" spans="1:59" ht="15" customHeight="1" thickTop="1">
      <c r="B28" s="377"/>
      <c r="C28" s="1859"/>
      <c r="D28" s="1859"/>
      <c r="E28" s="1859"/>
      <c r="F28" s="1859"/>
      <c r="G28" s="1859"/>
      <c r="H28" s="1859"/>
      <c r="I28" s="378"/>
      <c r="J28" s="2048"/>
      <c r="K28" s="2048"/>
      <c r="L28" s="2048"/>
      <c r="M28" s="2048"/>
      <c r="N28" s="2048"/>
      <c r="O28" s="2048"/>
      <c r="P28" s="2048"/>
      <c r="Q28" s="2048"/>
      <c r="R28" s="2048"/>
      <c r="S28" s="2048"/>
      <c r="T28" s="2048"/>
      <c r="U28" s="2048"/>
      <c r="V28" s="2048"/>
      <c r="W28" s="2048"/>
      <c r="X28" s="2048"/>
      <c r="Y28" s="2048"/>
      <c r="Z28" s="2048"/>
      <c r="AA28" s="2048"/>
      <c r="AB28" s="2048"/>
      <c r="AC28" s="2048"/>
      <c r="AD28" s="2048"/>
      <c r="AE28" s="2048"/>
      <c r="AF28" s="2048"/>
      <c r="AG28" s="2048"/>
      <c r="AH28" s="2048"/>
      <c r="AI28" s="2048"/>
      <c r="AJ28" s="2076"/>
      <c r="AN28" s="495"/>
      <c r="AO28" s="495"/>
      <c r="AP28" s="495"/>
      <c r="AQ28" s="495"/>
      <c r="AR28" s="495"/>
      <c r="AS28" s="495"/>
      <c r="AT28" s="495"/>
      <c r="AU28" s="495"/>
      <c r="AV28" s="495"/>
      <c r="AW28" s="495"/>
      <c r="AX28" s="495"/>
      <c r="AY28" s="495"/>
      <c r="AZ28" s="495"/>
      <c r="BA28" s="495" t="s">
        <v>329</v>
      </c>
      <c r="BB28" s="495"/>
      <c r="BC28" s="495"/>
      <c r="BD28" s="495"/>
      <c r="BE28" s="495"/>
      <c r="BF28" s="495"/>
      <c r="BG28" s="495"/>
    </row>
    <row r="29" spans="1:59" ht="15" customHeight="1">
      <c r="B29" s="377"/>
      <c r="C29" s="1859"/>
      <c r="D29" s="1859"/>
      <c r="E29" s="1859"/>
      <c r="F29" s="1859"/>
      <c r="G29" s="1859"/>
      <c r="H29" s="1859"/>
      <c r="I29" s="378"/>
      <c r="J29" s="2048"/>
      <c r="K29" s="2048"/>
      <c r="L29" s="2048"/>
      <c r="M29" s="2048"/>
      <c r="N29" s="2048"/>
      <c r="O29" s="2048"/>
      <c r="P29" s="2048"/>
      <c r="Q29" s="2048"/>
      <c r="R29" s="2048"/>
      <c r="S29" s="2048"/>
      <c r="T29" s="2048"/>
      <c r="U29" s="2048"/>
      <c r="V29" s="2048"/>
      <c r="W29" s="2048"/>
      <c r="X29" s="2048"/>
      <c r="Y29" s="2048"/>
      <c r="Z29" s="2048"/>
      <c r="AA29" s="2048"/>
      <c r="AB29" s="2048"/>
      <c r="AC29" s="2048"/>
      <c r="AD29" s="2048"/>
      <c r="AE29" s="2048"/>
      <c r="AF29" s="2048"/>
      <c r="AG29" s="2048"/>
      <c r="AH29" s="2048"/>
      <c r="AI29" s="2048"/>
      <c r="AJ29" s="2076"/>
    </row>
    <row r="30" spans="1:59" ht="15" customHeight="1">
      <c r="B30" s="377"/>
      <c r="C30" s="1859"/>
      <c r="D30" s="1859"/>
      <c r="E30" s="1859"/>
      <c r="F30" s="1859"/>
      <c r="G30" s="1859"/>
      <c r="H30" s="1859"/>
      <c r="I30" s="378"/>
      <c r="J30" s="2048"/>
      <c r="K30" s="2048"/>
      <c r="L30" s="2048"/>
      <c r="M30" s="2048"/>
      <c r="N30" s="2048"/>
      <c r="O30" s="2048"/>
      <c r="P30" s="2048"/>
      <c r="Q30" s="2048"/>
      <c r="R30" s="2048"/>
      <c r="S30" s="2048"/>
      <c r="T30" s="2048"/>
      <c r="U30" s="2048"/>
      <c r="V30" s="2048"/>
      <c r="W30" s="2048"/>
      <c r="X30" s="2048"/>
      <c r="Y30" s="2048"/>
      <c r="Z30" s="2048"/>
      <c r="AA30" s="2048"/>
      <c r="AB30" s="2048"/>
      <c r="AC30" s="2048"/>
      <c r="AD30" s="2048"/>
      <c r="AE30" s="2048"/>
      <c r="AF30" s="2048"/>
      <c r="AG30" s="2048"/>
      <c r="AH30" s="2048"/>
      <c r="AI30" s="2048"/>
      <c r="AJ30" s="2076"/>
    </row>
    <row r="31" spans="1:59" ht="15" customHeight="1">
      <c r="B31" s="377"/>
      <c r="C31" s="1859"/>
      <c r="D31" s="1859"/>
      <c r="E31" s="1859"/>
      <c r="F31" s="1859"/>
      <c r="G31" s="1859"/>
      <c r="H31" s="1859"/>
      <c r="I31" s="378"/>
      <c r="J31" s="2048"/>
      <c r="K31" s="2048"/>
      <c r="L31" s="2048"/>
      <c r="M31" s="2048"/>
      <c r="N31" s="2048"/>
      <c r="O31" s="2048"/>
      <c r="P31" s="2048"/>
      <c r="Q31" s="2048"/>
      <c r="R31" s="2048"/>
      <c r="S31" s="2048"/>
      <c r="T31" s="2048"/>
      <c r="U31" s="2048"/>
      <c r="V31" s="2048"/>
      <c r="W31" s="2048"/>
      <c r="X31" s="2048"/>
      <c r="Y31" s="2048"/>
      <c r="Z31" s="2048"/>
      <c r="AA31" s="2048"/>
      <c r="AB31" s="2048"/>
      <c r="AC31" s="2048"/>
      <c r="AD31" s="2048"/>
      <c r="AE31" s="2048"/>
      <c r="AF31" s="2048"/>
      <c r="AG31" s="2048"/>
      <c r="AH31" s="2048"/>
      <c r="AI31" s="2048"/>
      <c r="AJ31" s="2076"/>
    </row>
    <row r="32" spans="1:59" ht="15" customHeight="1">
      <c r="B32" s="377"/>
      <c r="C32" s="1859"/>
      <c r="D32" s="1859"/>
      <c r="E32" s="1859"/>
      <c r="F32" s="1859"/>
      <c r="G32" s="1859"/>
      <c r="H32" s="1859"/>
      <c r="I32" s="378"/>
      <c r="J32" s="2048"/>
      <c r="K32" s="2048"/>
      <c r="L32" s="2048"/>
      <c r="M32" s="2048"/>
      <c r="N32" s="2048"/>
      <c r="O32" s="2048"/>
      <c r="P32" s="2048"/>
      <c r="Q32" s="2048"/>
      <c r="R32" s="2048"/>
      <c r="S32" s="2048"/>
      <c r="T32" s="2048"/>
      <c r="U32" s="2048"/>
      <c r="V32" s="2048"/>
      <c r="W32" s="2048"/>
      <c r="X32" s="2048"/>
      <c r="Y32" s="2048"/>
      <c r="Z32" s="2048"/>
      <c r="AA32" s="2048"/>
      <c r="AB32" s="2048"/>
      <c r="AC32" s="2048"/>
      <c r="AD32" s="2048"/>
      <c r="AE32" s="2048"/>
      <c r="AF32" s="2048"/>
      <c r="AG32" s="2048"/>
      <c r="AH32" s="2048"/>
      <c r="AI32" s="2048"/>
      <c r="AJ32" s="2076"/>
    </row>
    <row r="33" spans="2:36" ht="15" customHeight="1">
      <c r="B33" s="377"/>
      <c r="C33" s="1859"/>
      <c r="D33" s="1859"/>
      <c r="E33" s="1859"/>
      <c r="F33" s="1859"/>
      <c r="G33" s="1859"/>
      <c r="H33" s="1859"/>
      <c r="I33" s="378"/>
      <c r="J33" s="2048"/>
      <c r="K33" s="2048"/>
      <c r="L33" s="2048"/>
      <c r="M33" s="2048"/>
      <c r="N33" s="2048"/>
      <c r="O33" s="2048"/>
      <c r="P33" s="2048"/>
      <c r="Q33" s="2048"/>
      <c r="R33" s="2048"/>
      <c r="S33" s="2048"/>
      <c r="T33" s="2048"/>
      <c r="U33" s="2048"/>
      <c r="V33" s="2048"/>
      <c r="W33" s="2048"/>
      <c r="X33" s="2048"/>
      <c r="Y33" s="2048"/>
      <c r="Z33" s="2048"/>
      <c r="AA33" s="2048"/>
      <c r="AB33" s="2048"/>
      <c r="AC33" s="2048"/>
      <c r="AD33" s="2048"/>
      <c r="AE33" s="2048"/>
      <c r="AF33" s="2048"/>
      <c r="AG33" s="2048"/>
      <c r="AH33" s="2048"/>
      <c r="AI33" s="2048"/>
      <c r="AJ33" s="2076"/>
    </row>
    <row r="34" spans="2:36" ht="15" customHeight="1">
      <c r="B34" s="394"/>
      <c r="C34" s="1793"/>
      <c r="D34" s="1793"/>
      <c r="E34" s="1793"/>
      <c r="F34" s="1793"/>
      <c r="G34" s="1793"/>
      <c r="H34" s="1793"/>
      <c r="I34" s="302"/>
      <c r="J34" s="2048"/>
      <c r="K34" s="2048"/>
      <c r="L34" s="2048"/>
      <c r="M34" s="2048"/>
      <c r="N34" s="2048"/>
      <c r="O34" s="2048"/>
      <c r="P34" s="2048"/>
      <c r="Q34" s="2048"/>
      <c r="R34" s="2048"/>
      <c r="S34" s="2048"/>
      <c r="T34" s="2048"/>
      <c r="U34" s="2048"/>
      <c r="V34" s="2048"/>
      <c r="W34" s="2048"/>
      <c r="X34" s="2048"/>
      <c r="Y34" s="2048"/>
      <c r="Z34" s="2048"/>
      <c r="AA34" s="2048"/>
      <c r="AB34" s="2048"/>
      <c r="AC34" s="2048"/>
      <c r="AD34" s="2048"/>
      <c r="AE34" s="2048"/>
      <c r="AF34" s="2048"/>
      <c r="AG34" s="2048"/>
      <c r="AH34" s="2048"/>
      <c r="AI34" s="2048"/>
      <c r="AJ34" s="2076"/>
    </row>
    <row r="35" spans="2:36" ht="30" customHeight="1">
      <c r="B35" s="363"/>
      <c r="C35" s="1087" t="s">
        <v>288</v>
      </c>
      <c r="D35" s="1087"/>
      <c r="E35" s="1087"/>
      <c r="F35" s="1087"/>
      <c r="G35" s="1087"/>
      <c r="H35" s="1087"/>
      <c r="I35" s="412"/>
      <c r="J35" s="2068" t="s">
        <v>761</v>
      </c>
      <c r="K35" s="2069"/>
      <c r="L35" s="2069"/>
      <c r="M35" s="2069"/>
      <c r="N35" s="2069"/>
      <c r="O35" s="2069"/>
      <c r="P35" s="2069"/>
      <c r="Q35" s="2069"/>
      <c r="R35" s="2069"/>
      <c r="S35" s="2069"/>
      <c r="T35" s="2069"/>
      <c r="U35" s="2069"/>
      <c r="V35" s="2069"/>
      <c r="W35" s="2069"/>
      <c r="X35" s="2069"/>
      <c r="Y35" s="2069"/>
      <c r="Z35" s="2069"/>
      <c r="AA35" s="2069"/>
      <c r="AB35" s="2069"/>
      <c r="AC35" s="2069"/>
      <c r="AD35" s="2069"/>
      <c r="AE35" s="2069"/>
      <c r="AF35" s="2069"/>
      <c r="AG35" s="2069"/>
      <c r="AH35" s="2069"/>
      <c r="AI35" s="2069"/>
      <c r="AJ35" s="2070"/>
    </row>
    <row r="36" spans="2:36" ht="30" customHeight="1">
      <c r="B36" s="363"/>
      <c r="C36" s="1087" t="s">
        <v>289</v>
      </c>
      <c r="D36" s="1087"/>
      <c r="E36" s="1087"/>
      <c r="F36" s="1087"/>
      <c r="G36" s="1087"/>
      <c r="H36" s="1087"/>
      <c r="I36" s="412"/>
      <c r="J36" s="2062"/>
      <c r="K36" s="2063"/>
      <c r="L36" s="1784">
        <v>44743</v>
      </c>
      <c r="M36" s="1784"/>
      <c r="N36" s="1784"/>
      <c r="O36" s="1784"/>
      <c r="P36" s="1784"/>
      <c r="Q36" s="1784"/>
      <c r="R36" s="1784"/>
      <c r="S36" s="1784"/>
      <c r="T36" s="1784"/>
      <c r="U36" s="1784"/>
      <c r="V36" s="1784"/>
      <c r="W36" s="2064"/>
      <c r="X36" s="2073"/>
      <c r="Y36" s="2074"/>
      <c r="Z36" s="2074"/>
      <c r="AA36" s="2074"/>
      <c r="AB36" s="2074"/>
      <c r="AC36" s="2074"/>
      <c r="AD36" s="2074"/>
      <c r="AE36" s="2074"/>
      <c r="AF36" s="2074"/>
      <c r="AG36" s="2074"/>
      <c r="AH36" s="2074"/>
      <c r="AI36" s="2074"/>
      <c r="AJ36" s="2075"/>
    </row>
    <row r="37" spans="2:36" ht="15" customHeight="1">
      <c r="B37" s="375"/>
      <c r="C37" s="1795" t="s">
        <v>291</v>
      </c>
      <c r="D37" s="1795"/>
      <c r="E37" s="1795"/>
      <c r="F37" s="1795"/>
      <c r="G37" s="1795"/>
      <c r="H37" s="1795"/>
      <c r="I37" s="355"/>
      <c r="J37" s="2048" t="s">
        <v>762</v>
      </c>
      <c r="K37" s="2049"/>
      <c r="L37" s="2049"/>
      <c r="M37" s="2049"/>
      <c r="N37" s="2049"/>
      <c r="O37" s="2049"/>
      <c r="P37" s="2049"/>
      <c r="Q37" s="2049"/>
      <c r="R37" s="2049"/>
      <c r="S37" s="2049"/>
      <c r="T37" s="2049"/>
      <c r="U37" s="2049"/>
      <c r="V37" s="2049"/>
      <c r="W37" s="2049"/>
      <c r="X37" s="2049"/>
      <c r="Y37" s="2049"/>
      <c r="Z37" s="2049"/>
      <c r="AA37" s="2049"/>
      <c r="AB37" s="2049"/>
      <c r="AC37" s="2049"/>
      <c r="AD37" s="2049"/>
      <c r="AE37" s="2049"/>
      <c r="AF37" s="2049"/>
      <c r="AG37" s="2049"/>
      <c r="AH37" s="2049"/>
      <c r="AI37" s="2049"/>
      <c r="AJ37" s="2050"/>
    </row>
    <row r="38" spans="2:36" ht="15" customHeight="1">
      <c r="B38" s="358"/>
      <c r="C38" s="1859"/>
      <c r="D38" s="1859"/>
      <c r="E38" s="1859"/>
      <c r="F38" s="1859"/>
      <c r="G38" s="1859"/>
      <c r="H38" s="1859"/>
      <c r="I38" s="341"/>
      <c r="J38" s="2049"/>
      <c r="K38" s="2049"/>
      <c r="L38" s="2049"/>
      <c r="M38" s="2049"/>
      <c r="N38" s="2049"/>
      <c r="O38" s="2049"/>
      <c r="P38" s="2049"/>
      <c r="Q38" s="2049"/>
      <c r="R38" s="2049"/>
      <c r="S38" s="2049"/>
      <c r="T38" s="2049"/>
      <c r="U38" s="2049"/>
      <c r="V38" s="2049"/>
      <c r="W38" s="2049"/>
      <c r="X38" s="2049"/>
      <c r="Y38" s="2049"/>
      <c r="Z38" s="2049"/>
      <c r="AA38" s="2049"/>
      <c r="AB38" s="2049"/>
      <c r="AC38" s="2049"/>
      <c r="AD38" s="2049"/>
      <c r="AE38" s="2049"/>
      <c r="AF38" s="2049"/>
      <c r="AG38" s="2049"/>
      <c r="AH38" s="2049"/>
      <c r="AI38" s="2049"/>
      <c r="AJ38" s="2050"/>
    </row>
    <row r="39" spans="2:36" ht="15" customHeight="1">
      <c r="B39" s="358"/>
      <c r="C39" s="1859"/>
      <c r="D39" s="1859"/>
      <c r="E39" s="1859"/>
      <c r="F39" s="1859"/>
      <c r="G39" s="1859"/>
      <c r="H39" s="1859"/>
      <c r="I39" s="341"/>
      <c r="J39" s="2049"/>
      <c r="K39" s="2049"/>
      <c r="L39" s="2049"/>
      <c r="M39" s="2049"/>
      <c r="N39" s="2049"/>
      <c r="O39" s="2049"/>
      <c r="P39" s="2049"/>
      <c r="Q39" s="2049"/>
      <c r="R39" s="2049"/>
      <c r="S39" s="2049"/>
      <c r="T39" s="2049"/>
      <c r="U39" s="2049"/>
      <c r="V39" s="2049"/>
      <c r="W39" s="2049"/>
      <c r="X39" s="2049"/>
      <c r="Y39" s="2049"/>
      <c r="Z39" s="2049"/>
      <c r="AA39" s="2049"/>
      <c r="AB39" s="2049"/>
      <c r="AC39" s="2049"/>
      <c r="AD39" s="2049"/>
      <c r="AE39" s="2049"/>
      <c r="AF39" s="2049"/>
      <c r="AG39" s="2049"/>
      <c r="AH39" s="2049"/>
      <c r="AI39" s="2049"/>
      <c r="AJ39" s="2050"/>
    </row>
    <row r="40" spans="2:36" ht="15" customHeight="1">
      <c r="B40" s="358"/>
      <c r="C40" s="1859"/>
      <c r="D40" s="1859"/>
      <c r="E40" s="1859"/>
      <c r="F40" s="1859"/>
      <c r="G40" s="1859"/>
      <c r="H40" s="1859"/>
      <c r="I40" s="341"/>
      <c r="J40" s="2049"/>
      <c r="K40" s="2049"/>
      <c r="L40" s="2049"/>
      <c r="M40" s="2049"/>
      <c r="N40" s="2049"/>
      <c r="O40" s="2049"/>
      <c r="P40" s="2049"/>
      <c r="Q40" s="2049"/>
      <c r="R40" s="2049"/>
      <c r="S40" s="2049"/>
      <c r="T40" s="2049"/>
      <c r="U40" s="2049"/>
      <c r="V40" s="2049"/>
      <c r="W40" s="2049"/>
      <c r="X40" s="2049"/>
      <c r="Y40" s="2049"/>
      <c r="Z40" s="2049"/>
      <c r="AA40" s="2049"/>
      <c r="AB40" s="2049"/>
      <c r="AC40" s="2049"/>
      <c r="AD40" s="2049"/>
      <c r="AE40" s="2049"/>
      <c r="AF40" s="2049"/>
      <c r="AG40" s="2049"/>
      <c r="AH40" s="2049"/>
      <c r="AI40" s="2049"/>
      <c r="AJ40" s="2050"/>
    </row>
    <row r="41" spans="2:36" ht="15" customHeight="1">
      <c r="B41" s="358"/>
      <c r="C41" s="1859"/>
      <c r="D41" s="1859"/>
      <c r="E41" s="1859"/>
      <c r="F41" s="1859"/>
      <c r="G41" s="1859"/>
      <c r="H41" s="1859"/>
      <c r="I41" s="341"/>
      <c r="J41" s="2049"/>
      <c r="K41" s="2049"/>
      <c r="L41" s="2049"/>
      <c r="M41" s="2049"/>
      <c r="N41" s="2049"/>
      <c r="O41" s="2049"/>
      <c r="P41" s="2049"/>
      <c r="Q41" s="2049"/>
      <c r="R41" s="2049"/>
      <c r="S41" s="2049"/>
      <c r="T41" s="2049"/>
      <c r="U41" s="2049"/>
      <c r="V41" s="2049"/>
      <c r="W41" s="2049"/>
      <c r="X41" s="2049"/>
      <c r="Y41" s="2049"/>
      <c r="Z41" s="2049"/>
      <c r="AA41" s="2049"/>
      <c r="AB41" s="2049"/>
      <c r="AC41" s="2049"/>
      <c r="AD41" s="2049"/>
      <c r="AE41" s="2049"/>
      <c r="AF41" s="2049"/>
      <c r="AG41" s="2049"/>
      <c r="AH41" s="2049"/>
      <c r="AI41" s="2049"/>
      <c r="AJ41" s="2050"/>
    </row>
    <row r="42" spans="2:36" ht="15" customHeight="1">
      <c r="B42" s="358"/>
      <c r="C42" s="1859"/>
      <c r="D42" s="1859"/>
      <c r="E42" s="1859"/>
      <c r="F42" s="1859"/>
      <c r="G42" s="1859"/>
      <c r="H42" s="1859"/>
      <c r="I42" s="341"/>
      <c r="J42" s="2049"/>
      <c r="K42" s="2049"/>
      <c r="L42" s="2049"/>
      <c r="M42" s="2049"/>
      <c r="N42" s="2049"/>
      <c r="O42" s="2049"/>
      <c r="P42" s="2049"/>
      <c r="Q42" s="2049"/>
      <c r="R42" s="2049"/>
      <c r="S42" s="2049"/>
      <c r="T42" s="2049"/>
      <c r="U42" s="2049"/>
      <c r="V42" s="2049"/>
      <c r="W42" s="2049"/>
      <c r="X42" s="2049"/>
      <c r="Y42" s="2049"/>
      <c r="Z42" s="2049"/>
      <c r="AA42" s="2049"/>
      <c r="AB42" s="2049"/>
      <c r="AC42" s="2049"/>
      <c r="AD42" s="2049"/>
      <c r="AE42" s="2049"/>
      <c r="AF42" s="2049"/>
      <c r="AG42" s="2049"/>
      <c r="AH42" s="2049"/>
      <c r="AI42" s="2049"/>
      <c r="AJ42" s="2050"/>
    </row>
    <row r="43" spans="2:36" ht="15" customHeight="1" thickBot="1">
      <c r="B43" s="359"/>
      <c r="C43" s="1063"/>
      <c r="D43" s="1063"/>
      <c r="E43" s="1063"/>
      <c r="F43" s="1063"/>
      <c r="G43" s="1063"/>
      <c r="H43" s="1063"/>
      <c r="I43" s="342"/>
      <c r="J43" s="2051"/>
      <c r="K43" s="2051"/>
      <c r="L43" s="2051"/>
      <c r="M43" s="2051"/>
      <c r="N43" s="2051"/>
      <c r="O43" s="2051"/>
      <c r="P43" s="2051"/>
      <c r="Q43" s="2051"/>
      <c r="R43" s="2051"/>
      <c r="S43" s="2051"/>
      <c r="T43" s="2051"/>
      <c r="U43" s="2051"/>
      <c r="V43" s="2051"/>
      <c r="W43" s="2051"/>
      <c r="X43" s="2051"/>
      <c r="Y43" s="2051"/>
      <c r="Z43" s="2051"/>
      <c r="AA43" s="2051"/>
      <c r="AB43" s="2051"/>
      <c r="AC43" s="2051"/>
      <c r="AD43" s="2051"/>
      <c r="AE43" s="2051"/>
      <c r="AF43" s="2051"/>
      <c r="AG43" s="2051"/>
      <c r="AH43" s="2051"/>
      <c r="AI43" s="2051"/>
      <c r="AJ43" s="2052"/>
    </row>
    <row r="44" spans="2:36" s="891" customFormat="1" ht="15" customHeight="1">
      <c r="Q44" s="1861" t="s">
        <v>797</v>
      </c>
      <c r="R44" s="1861"/>
      <c r="S44" s="1861"/>
      <c r="T44" s="1861"/>
      <c r="U44" s="1861" t="s">
        <v>798</v>
      </c>
      <c r="V44" s="1861"/>
      <c r="W44" s="1861"/>
      <c r="X44" s="1861"/>
      <c r="Y44" s="1861" t="s">
        <v>8</v>
      </c>
      <c r="Z44" s="1861"/>
      <c r="AA44" s="1861"/>
      <c r="AB44" s="1861"/>
      <c r="AC44" s="1861" t="s">
        <v>7</v>
      </c>
      <c r="AD44" s="1861"/>
      <c r="AE44" s="1861"/>
      <c r="AF44" s="1861"/>
      <c r="AG44" s="1861" t="s">
        <v>28</v>
      </c>
      <c r="AH44" s="1861"/>
      <c r="AI44" s="1861"/>
      <c r="AJ44" s="1861"/>
    </row>
    <row r="45" spans="2:36" s="891" customFormat="1" ht="12.65" customHeight="1">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1"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s="891" customFormat="1" ht="12.65" customHeight="1">
      <c r="B47" s="67"/>
      <c r="C47" s="67"/>
      <c r="D47" s="67"/>
      <c r="E47" s="67"/>
      <c r="F47" s="67"/>
      <c r="G47" s="67"/>
      <c r="H47" s="67"/>
      <c r="I47" s="67"/>
      <c r="J47" s="67"/>
      <c r="K47" s="67"/>
      <c r="L47" s="67"/>
      <c r="M47" s="67"/>
      <c r="N47" s="67"/>
      <c r="O47" s="67"/>
      <c r="P47" s="67"/>
      <c r="Q47" s="1867"/>
      <c r="R47" s="1867"/>
      <c r="S47" s="1867"/>
      <c r="T47" s="1867"/>
      <c r="U47" s="1867"/>
      <c r="V47" s="1867"/>
      <c r="W47" s="1867"/>
      <c r="X47" s="1867"/>
      <c r="Y47" s="1867"/>
      <c r="Z47" s="1867"/>
      <c r="AA47" s="1867"/>
      <c r="AB47" s="1867"/>
      <c r="AC47" s="1867"/>
      <c r="AD47" s="1867"/>
      <c r="AE47" s="1867"/>
      <c r="AF47" s="1867"/>
      <c r="AG47" s="1867"/>
      <c r="AH47" s="1867"/>
      <c r="AI47" s="1867"/>
      <c r="AJ47" s="1867"/>
    </row>
    <row r="48" spans="2:36" s="891" customFormat="1" ht="12.65" customHeight="1">
      <c r="B48" s="67"/>
      <c r="C48" s="67"/>
      <c r="D48" s="67"/>
      <c r="E48" s="67"/>
      <c r="F48" s="67"/>
      <c r="G48" s="67"/>
      <c r="H48" s="67"/>
      <c r="I48" s="67"/>
      <c r="J48" s="67"/>
      <c r="K48" s="67"/>
      <c r="L48" s="67"/>
      <c r="M48" s="67"/>
      <c r="N48" s="67"/>
      <c r="O48" s="67"/>
      <c r="P48" s="67"/>
      <c r="Q48" s="1867"/>
      <c r="R48" s="1867"/>
      <c r="S48" s="1867"/>
      <c r="T48" s="1867"/>
      <c r="U48" s="1867"/>
      <c r="V48" s="1867"/>
      <c r="W48" s="1867"/>
      <c r="X48" s="1867"/>
      <c r="Y48" s="1867"/>
      <c r="Z48" s="1867"/>
      <c r="AA48" s="1867"/>
      <c r="AB48" s="1867"/>
      <c r="AC48" s="1867"/>
      <c r="AD48" s="1867"/>
      <c r="AE48" s="1867"/>
      <c r="AF48" s="1867"/>
      <c r="AG48" s="1867"/>
      <c r="AH48" s="1867"/>
      <c r="AI48" s="1867"/>
      <c r="AJ48" s="1867"/>
    </row>
    <row r="49" spans="2:3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row>
    <row r="50" spans="2:36">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2:36" s="2" customFormat="1" ht="18.75" hidden="1" customHeight="1">
      <c r="B51" s="2065" t="s">
        <v>97</v>
      </c>
      <c r="C51" s="2054"/>
      <c r="D51" s="2054"/>
      <c r="E51" s="2054"/>
      <c r="F51" s="2066" t="s">
        <v>98</v>
      </c>
      <c r="G51" s="2054"/>
      <c r="H51" s="2054"/>
      <c r="I51" s="2067"/>
      <c r="J51" s="2089" t="s">
        <v>83</v>
      </c>
      <c r="K51" s="2054"/>
      <c r="L51" s="2054"/>
      <c r="M51" s="2054"/>
      <c r="N51" s="2060" t="s">
        <v>7</v>
      </c>
      <c r="O51" s="2054"/>
      <c r="P51" s="2054"/>
      <c r="Q51" s="2054"/>
      <c r="R51" s="2060" t="s">
        <v>28</v>
      </c>
      <c r="S51" s="2054"/>
      <c r="T51" s="2054"/>
      <c r="U51" s="2061"/>
      <c r="V51" s="2053"/>
      <c r="W51" s="2054"/>
      <c r="X51" s="2054"/>
      <c r="Y51" s="2067"/>
      <c r="Z51" s="343"/>
      <c r="AA51" s="70"/>
      <c r="AB51" s="70"/>
      <c r="AC51" s="2053" t="s">
        <v>18</v>
      </c>
      <c r="AD51" s="2054"/>
      <c r="AE51" s="2054"/>
      <c r="AF51" s="2054"/>
      <c r="AG51" s="2080" t="s">
        <v>96</v>
      </c>
      <c r="AH51" s="2081"/>
      <c r="AI51" s="2081"/>
      <c r="AJ51" s="2082"/>
    </row>
    <row r="52" spans="2:36" s="2" customFormat="1" ht="12.9" hidden="1" customHeight="1">
      <c r="B52" s="2077"/>
      <c r="C52" s="2056"/>
      <c r="D52" s="2056"/>
      <c r="E52" s="2056"/>
      <c r="F52" s="2090"/>
      <c r="G52" s="2056"/>
      <c r="H52" s="2056"/>
      <c r="I52" s="2078"/>
      <c r="J52" s="2091"/>
      <c r="K52" s="2056"/>
      <c r="L52" s="2056"/>
      <c r="M52" s="2056"/>
      <c r="N52" s="2090"/>
      <c r="O52" s="2056"/>
      <c r="P52" s="2056"/>
      <c r="Q52" s="2056"/>
      <c r="R52" s="2090"/>
      <c r="S52" s="2056"/>
      <c r="T52" s="2056"/>
      <c r="U52" s="2094"/>
      <c r="V52" s="2077"/>
      <c r="W52" s="2056"/>
      <c r="X52" s="2056"/>
      <c r="Y52" s="2078"/>
      <c r="Z52" s="339"/>
      <c r="AA52" s="339"/>
      <c r="AB52" s="73"/>
      <c r="AC52" s="2055"/>
      <c r="AD52" s="2056"/>
      <c r="AE52" s="2056"/>
      <c r="AF52" s="2056"/>
      <c r="AG52" s="2083"/>
      <c r="AH52" s="2084"/>
      <c r="AI52" s="2084"/>
      <c r="AJ52" s="2085"/>
    </row>
    <row r="53" spans="2:36" s="2" customFormat="1" ht="12.9" hidden="1" customHeight="1">
      <c r="B53" s="2055"/>
      <c r="C53" s="2056"/>
      <c r="D53" s="2056"/>
      <c r="E53" s="2056"/>
      <c r="F53" s="2056"/>
      <c r="G53" s="2056"/>
      <c r="H53" s="2056"/>
      <c r="I53" s="2078"/>
      <c r="J53" s="2092"/>
      <c r="K53" s="2056"/>
      <c r="L53" s="2056"/>
      <c r="M53" s="2056"/>
      <c r="N53" s="2056"/>
      <c r="O53" s="2056"/>
      <c r="P53" s="2056"/>
      <c r="Q53" s="2056"/>
      <c r="R53" s="2056"/>
      <c r="S53" s="2056"/>
      <c r="T53" s="2056"/>
      <c r="U53" s="2094"/>
      <c r="V53" s="2055"/>
      <c r="W53" s="2056"/>
      <c r="X53" s="2056"/>
      <c r="Y53" s="2078"/>
      <c r="Z53" s="339"/>
      <c r="AA53" s="339"/>
      <c r="AB53" s="339"/>
      <c r="AC53" s="2055"/>
      <c r="AD53" s="2056"/>
      <c r="AE53" s="2056"/>
      <c r="AF53" s="2056"/>
      <c r="AG53" s="2083"/>
      <c r="AH53" s="2084"/>
      <c r="AI53" s="2084"/>
      <c r="AJ53" s="2085"/>
    </row>
    <row r="54" spans="2:36" s="2" customFormat="1" ht="12.9" hidden="1" customHeight="1">
      <c r="B54" s="2055"/>
      <c r="C54" s="2056"/>
      <c r="D54" s="2056"/>
      <c r="E54" s="2056"/>
      <c r="F54" s="2056"/>
      <c r="G54" s="2056"/>
      <c r="H54" s="2056"/>
      <c r="I54" s="2078"/>
      <c r="J54" s="2092"/>
      <c r="K54" s="2056"/>
      <c r="L54" s="2056"/>
      <c r="M54" s="2056"/>
      <c r="N54" s="2056"/>
      <c r="O54" s="2056"/>
      <c r="P54" s="2056"/>
      <c r="Q54" s="2056"/>
      <c r="R54" s="2056"/>
      <c r="S54" s="2056"/>
      <c r="T54" s="2056"/>
      <c r="U54" s="2094"/>
      <c r="V54" s="2055"/>
      <c r="W54" s="2056"/>
      <c r="X54" s="2056"/>
      <c r="Y54" s="2078"/>
      <c r="Z54" s="339"/>
      <c r="AA54" s="339"/>
      <c r="AB54" s="339"/>
      <c r="AC54" s="2055"/>
      <c r="AD54" s="2056"/>
      <c r="AE54" s="2056"/>
      <c r="AF54" s="2056"/>
      <c r="AG54" s="2083"/>
      <c r="AH54" s="2084"/>
      <c r="AI54" s="2084"/>
      <c r="AJ54" s="2085"/>
    </row>
    <row r="55" spans="2:36" s="2" customFormat="1" ht="12.9" hidden="1" customHeight="1" thickBot="1">
      <c r="B55" s="2057"/>
      <c r="C55" s="2058"/>
      <c r="D55" s="2058"/>
      <c r="E55" s="2058"/>
      <c r="F55" s="2058"/>
      <c r="G55" s="2058"/>
      <c r="H55" s="2058"/>
      <c r="I55" s="2079"/>
      <c r="J55" s="2093"/>
      <c r="K55" s="2058"/>
      <c r="L55" s="2058"/>
      <c r="M55" s="2058"/>
      <c r="N55" s="2058"/>
      <c r="O55" s="2058"/>
      <c r="P55" s="2058"/>
      <c r="Q55" s="2058"/>
      <c r="R55" s="2058"/>
      <c r="S55" s="2058"/>
      <c r="T55" s="2058"/>
      <c r="U55" s="2095"/>
      <c r="V55" s="2057"/>
      <c r="W55" s="2058"/>
      <c r="X55" s="2058"/>
      <c r="Y55" s="2079"/>
      <c r="Z55" s="339"/>
      <c r="AA55" s="339"/>
      <c r="AB55" s="339"/>
      <c r="AC55" s="2057"/>
      <c r="AD55" s="2058"/>
      <c r="AE55" s="2058"/>
      <c r="AF55" s="2058"/>
      <c r="AG55" s="2086"/>
      <c r="AH55" s="2087"/>
      <c r="AI55" s="2087"/>
      <c r="AJ55" s="2088"/>
    </row>
    <row r="56" spans="2:36">
      <c r="C56" s="40"/>
      <c r="D56" s="41"/>
      <c r="E56" s="42"/>
      <c r="F56" s="40"/>
      <c r="G56" s="40"/>
      <c r="H56" s="40"/>
      <c r="I56" s="40"/>
      <c r="J56" s="40"/>
      <c r="K56" s="40"/>
      <c r="L56" s="40"/>
      <c r="M56" s="40"/>
      <c r="N56" s="40"/>
      <c r="O56" s="40"/>
      <c r="P56" s="40"/>
      <c r="Q56" s="40"/>
      <c r="R56" s="40"/>
      <c r="S56" s="40"/>
      <c r="T56" s="40"/>
      <c r="U56" s="40"/>
      <c r="V56" s="40"/>
      <c r="W56" s="40"/>
      <c r="X56" s="40"/>
      <c r="Y56" s="40"/>
      <c r="Z56" s="40"/>
    </row>
    <row r="57" spans="2:36">
      <c r="C57" s="40"/>
      <c r="D57" s="41"/>
      <c r="E57" s="40"/>
      <c r="F57" s="40"/>
      <c r="G57" s="40"/>
      <c r="H57" s="43"/>
      <c r="I57" s="43"/>
      <c r="J57" s="43"/>
      <c r="K57" s="43"/>
      <c r="L57" s="43"/>
      <c r="M57" s="43"/>
      <c r="N57" s="43"/>
      <c r="O57" s="43"/>
      <c r="P57" s="43"/>
      <c r="Q57" s="43"/>
      <c r="R57" s="43"/>
      <c r="S57" s="43"/>
      <c r="T57" s="43"/>
      <c r="U57" s="43"/>
      <c r="V57" s="43"/>
      <c r="W57" s="43"/>
      <c r="X57" s="43"/>
      <c r="Y57" s="43"/>
      <c r="Z57" s="43"/>
      <c r="AA57" s="39"/>
      <c r="AB57" s="39"/>
      <c r="AC57" s="39"/>
      <c r="AD57" s="39"/>
      <c r="AE57" s="39"/>
      <c r="AF57" s="39"/>
      <c r="AG57" s="39"/>
      <c r="AH57" s="39"/>
      <c r="AI57" s="39"/>
    </row>
    <row r="58" spans="2:36">
      <c r="D58" s="36"/>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6">
      <c r="D59" s="36"/>
      <c r="H59" s="1797"/>
      <c r="I59" s="1797"/>
      <c r="J59" s="1797"/>
      <c r="K59" s="1797"/>
      <c r="L59" s="1797"/>
      <c r="M59" s="1797"/>
      <c r="N59" s="1797"/>
      <c r="O59" s="1797"/>
      <c r="P59" s="1797"/>
      <c r="Q59" s="1797"/>
      <c r="R59" s="1797"/>
      <c r="S59" s="1797"/>
      <c r="T59" s="1797"/>
      <c r="U59" s="1797"/>
      <c r="V59" s="1797"/>
      <c r="W59" s="1797"/>
      <c r="X59" s="1797"/>
      <c r="Y59" s="1797"/>
      <c r="Z59" s="1797"/>
      <c r="AA59" s="1797"/>
      <c r="AB59" s="1797"/>
      <c r="AC59" s="1797"/>
      <c r="AD59" s="1797"/>
      <c r="AE59" s="1797"/>
      <c r="AF59" s="1797"/>
      <c r="AG59" s="1797"/>
      <c r="AH59" s="1797"/>
      <c r="AI59" s="1797"/>
    </row>
  </sheetData>
  <sheetProtection sheet="1" selectLockedCells="1"/>
  <mergeCells count="69">
    <mergeCell ref="Q45:T48"/>
    <mergeCell ref="U45:X48"/>
    <mergeCell ref="Y45:AB48"/>
    <mergeCell ref="AC45:AF48"/>
    <mergeCell ref="AG45:AJ48"/>
    <mergeCell ref="S10:AJ10"/>
    <mergeCell ref="S11:AJ11"/>
    <mergeCell ref="Q44:T44"/>
    <mergeCell ref="U44:X44"/>
    <mergeCell ref="Y44:AB44"/>
    <mergeCell ref="AC44:AF44"/>
    <mergeCell ref="AG44:AJ44"/>
    <mergeCell ref="Z1:AJ1"/>
    <mergeCell ref="AN23:BG25"/>
    <mergeCell ref="AN26:AT27"/>
    <mergeCell ref="AU26:AW27"/>
    <mergeCell ref="B18:AJ18"/>
    <mergeCell ref="C4:J4"/>
    <mergeCell ref="C20:H21"/>
    <mergeCell ref="L20:AJ21"/>
    <mergeCell ref="C3:G3"/>
    <mergeCell ref="Y6:AI6"/>
    <mergeCell ref="Y7:AI7"/>
    <mergeCell ref="Y8:AI8"/>
    <mergeCell ref="S8:W8"/>
    <mergeCell ref="S6:W6"/>
    <mergeCell ref="S7:W7"/>
    <mergeCell ref="S9:AJ9"/>
    <mergeCell ref="B52:E55"/>
    <mergeCell ref="F52:I55"/>
    <mergeCell ref="J52:M55"/>
    <mergeCell ref="N52:Q55"/>
    <mergeCell ref="R52:U55"/>
    <mergeCell ref="V52:Y55"/>
    <mergeCell ref="AG51:AJ55"/>
    <mergeCell ref="V51:Y51"/>
    <mergeCell ref="J51:M51"/>
    <mergeCell ref="N51:Q51"/>
    <mergeCell ref="C37:H43"/>
    <mergeCell ref="B13:AJ13"/>
    <mergeCell ref="C26:H34"/>
    <mergeCell ref="C35:H35"/>
    <mergeCell ref="C36:H36"/>
    <mergeCell ref="X36:AJ36"/>
    <mergeCell ref="J26:AJ34"/>
    <mergeCell ref="B22:B23"/>
    <mergeCell ref="B24:B25"/>
    <mergeCell ref="L25:W25"/>
    <mergeCell ref="AC22:AJ23"/>
    <mergeCell ref="C24:H25"/>
    <mergeCell ref="X22:AB23"/>
    <mergeCell ref="J24:K24"/>
    <mergeCell ref="J25:K25"/>
    <mergeCell ref="H59:AI59"/>
    <mergeCell ref="J37:AJ43"/>
    <mergeCell ref="AC51:AF51"/>
    <mergeCell ref="AC52:AF55"/>
    <mergeCell ref="B15:AJ16"/>
    <mergeCell ref="R51:U51"/>
    <mergeCell ref="L24:W24"/>
    <mergeCell ref="C22:H23"/>
    <mergeCell ref="I22:I23"/>
    <mergeCell ref="J22:K23"/>
    <mergeCell ref="L22:W23"/>
    <mergeCell ref="J36:K36"/>
    <mergeCell ref="L36:W36"/>
    <mergeCell ref="B51:E51"/>
    <mergeCell ref="F51:I51"/>
    <mergeCell ref="J35:AJ35"/>
  </mergeCells>
  <phoneticPr fontId="3"/>
  <conditionalFormatting sqref="L22:W23">
    <cfRule type="expression" dxfId="194" priority="10" stopIfTrue="1">
      <formula>AND(MONTH(L22)&lt;10,DAY(L22)&gt;9)</formula>
    </cfRule>
    <cfRule type="expression" dxfId="193" priority="11" stopIfTrue="1">
      <formula>AND(MONTH(L22)&lt;10,DAY(L22)&lt;10)</formula>
    </cfRule>
    <cfRule type="expression" dxfId="192" priority="12" stopIfTrue="1">
      <formula>AND(MONTH(L22)&gt;9,DAY(L22)&lt;10)</formula>
    </cfRule>
  </conditionalFormatting>
  <conditionalFormatting sqref="L24:W24">
    <cfRule type="expression" dxfId="191" priority="7" stopIfTrue="1">
      <formula>AND(MONTH(L24)&lt;10,DAY(L24)&gt;9)</formula>
    </cfRule>
    <cfRule type="expression" dxfId="190" priority="8" stopIfTrue="1">
      <formula>AND(MONTH(L24)&lt;10,DAY(L24)&lt;10)</formula>
    </cfRule>
    <cfRule type="expression" dxfId="189" priority="9" stopIfTrue="1">
      <formula>AND(MONTH(L24)&gt;9,DAY(L24)&lt;10)</formula>
    </cfRule>
  </conditionalFormatting>
  <conditionalFormatting sqref="L25:W25">
    <cfRule type="expression" dxfId="188" priority="4" stopIfTrue="1">
      <formula>AND(MONTH(L25)&lt;10,DAY(L25)&gt;9)</formula>
    </cfRule>
    <cfRule type="expression" dxfId="187" priority="5" stopIfTrue="1">
      <formula>AND(MONTH(L25)&lt;10,DAY(L25)&lt;10)</formula>
    </cfRule>
    <cfRule type="expression" dxfId="186" priority="6" stopIfTrue="1">
      <formula>AND(MONTH(L25)&gt;9,DAY(L25)&lt;10)</formula>
    </cfRule>
  </conditionalFormatting>
  <conditionalFormatting sqref="L36:W36">
    <cfRule type="expression" dxfId="185" priority="1" stopIfTrue="1">
      <formula>AND(MONTH(L36)&lt;10,DAY(L36)&gt;9)</formula>
    </cfRule>
    <cfRule type="expression" dxfId="184" priority="2" stopIfTrue="1">
      <formula>AND(MONTH(L36)&lt;10,DAY(L36)&lt;10)</formula>
    </cfRule>
    <cfRule type="expression" dxfId="183" priority="3" stopIfTrue="1">
      <formula>AND(MONTH(L36)&gt;9,DAY(L36)&lt;10)</formula>
    </cfRule>
  </conditionalFormatting>
  <dataValidations count="2">
    <dataValidation type="list" allowBlank="1" showInputMessage="1" showErrorMessage="1" sqref="C4:E4">
      <formula1>$AM$6:$AM$7</formula1>
    </dataValidation>
    <dataValidation type="list" allowBlank="1" showInputMessage="1" showErrorMessage="1" sqref="AU26:AW27">
      <formula1>$BA$26:$BA$28</formula1>
    </dataValidation>
  </dataValidations>
  <pageMargins left="1.1023622047244095" right="0.51181102362204722" top="0.55118110236220474" bottom="0.74803149606299213" header="0.31496062992125984" footer="0.31496062992125984"/>
  <pageSetup paperSize="9" scale="94" orientation="portrait" r:id="rId1"/>
  <headerFooter>
    <oddHeader>&amp;L&amp;"ＭＳ 明朝,標準"&amp;8&amp;K00-040第11号様式（第13条関係）</oddHeader>
    <oddFooter>&amp;R&amp;"ＭＳ 明朝,標準"&amp;8&amp;K00-049受注者⇒監督員</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59999389629810485"/>
  </sheetPr>
  <dimension ref="A1:BG58"/>
  <sheetViews>
    <sheetView showZeros="0" view="pageBreakPreview" zoomScaleNormal="100" zoomScaleSheetLayoutView="100" workbookViewId="0">
      <selection activeCell="Y1" sqref="Y1:AJ1"/>
    </sheetView>
  </sheetViews>
  <sheetFormatPr defaultColWidth="2.36328125" defaultRowHeight="13"/>
  <cols>
    <col min="1" max="1" width="7.6328125" style="679" customWidth="1"/>
    <col min="2" max="38" width="2.36328125" style="37"/>
    <col min="39" max="39" width="2.36328125" style="37" hidden="1" customWidth="1"/>
    <col min="40" max="40" width="2.36328125" style="37"/>
    <col min="41" max="41" width="15.08984375" style="37" customWidth="1"/>
    <col min="42" max="46" width="2.36328125" style="37"/>
    <col min="47" max="47" width="11.08984375" style="37" customWidth="1"/>
    <col min="48" max="52" width="2.36328125" style="37"/>
    <col min="53" max="53" width="0" style="37" hidden="1" customWidth="1"/>
    <col min="54" max="16384" width="2.36328125" style="37"/>
  </cols>
  <sheetData>
    <row r="1" spans="1:40" s="2" customFormat="1" ht="20.149999999999999" customHeight="1">
      <c r="B1" s="26"/>
      <c r="C1" s="26"/>
      <c r="D1" s="26"/>
      <c r="E1" s="26"/>
      <c r="F1" s="26"/>
      <c r="G1" s="26"/>
      <c r="H1" s="26"/>
      <c r="I1" s="26"/>
      <c r="J1" s="26"/>
      <c r="K1" s="26"/>
      <c r="L1" s="26"/>
      <c r="M1" s="26"/>
      <c r="N1" s="26"/>
      <c r="O1" s="354"/>
      <c r="P1" s="354"/>
      <c r="Q1" s="46"/>
      <c r="R1" s="373"/>
      <c r="S1" s="418"/>
      <c r="T1" s="418"/>
      <c r="U1" s="418"/>
      <c r="V1" s="418"/>
      <c r="W1" s="418"/>
      <c r="X1" s="418"/>
      <c r="Y1" s="1503">
        <v>44743</v>
      </c>
      <c r="Z1" s="1503"/>
      <c r="AA1" s="1503"/>
      <c r="AB1" s="1503"/>
      <c r="AC1" s="1503"/>
      <c r="AD1" s="1503"/>
      <c r="AE1" s="1503"/>
      <c r="AF1" s="1503"/>
      <c r="AG1" s="1503"/>
      <c r="AH1" s="1503"/>
      <c r="AI1" s="1503"/>
      <c r="AJ1" s="2147"/>
      <c r="AL1" s="421" t="s">
        <v>88</v>
      </c>
    </row>
    <row r="2" spans="1:40" ht="15" customHeight="1">
      <c r="B2" s="52"/>
      <c r="C2" s="52"/>
      <c r="D2" s="52"/>
      <c r="E2" s="52"/>
      <c r="F2" s="52"/>
      <c r="G2" s="52"/>
      <c r="H2" s="52"/>
      <c r="I2" s="52"/>
      <c r="J2" s="52"/>
      <c r="K2" s="52"/>
      <c r="L2" s="52"/>
      <c r="M2" s="52"/>
      <c r="N2" s="52"/>
      <c r="O2" s="52"/>
      <c r="P2" s="52"/>
      <c r="Q2" s="52"/>
      <c r="R2" s="52"/>
      <c r="S2" s="52"/>
      <c r="T2" s="52"/>
      <c r="U2" s="52"/>
      <c r="V2" s="52"/>
      <c r="W2" s="52"/>
      <c r="X2" s="52"/>
      <c r="Y2" s="52"/>
      <c r="Z2" s="52"/>
      <c r="AA2" s="52"/>
      <c r="AB2" s="50"/>
      <c r="AC2" s="52"/>
      <c r="AD2" s="49"/>
      <c r="AE2" s="49"/>
      <c r="AF2" s="49"/>
      <c r="AG2" s="49"/>
      <c r="AH2" s="49"/>
      <c r="AI2" s="49"/>
      <c r="AJ2" s="49"/>
    </row>
    <row r="3" spans="1:40" s="589" customFormat="1" ht="15" customHeight="1">
      <c r="A3" s="679"/>
      <c r="C3" s="1859" t="s">
        <v>305</v>
      </c>
      <c r="D3" s="1866"/>
      <c r="E3" s="1866"/>
      <c r="F3" s="1866"/>
      <c r="G3" s="587"/>
      <c r="H3" s="587"/>
    </row>
    <row r="4" spans="1:40"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0" ht="15" customHeight="1">
      <c r="B5" s="52"/>
      <c r="C5" s="52"/>
      <c r="D5" s="53"/>
      <c r="E5" s="53"/>
      <c r="F5" s="53"/>
      <c r="G5" s="53"/>
      <c r="H5" s="53"/>
      <c r="I5" s="53"/>
      <c r="J5" s="53"/>
      <c r="K5" s="53"/>
      <c r="L5" s="53"/>
      <c r="M5" s="53"/>
      <c r="N5" s="53"/>
      <c r="O5" s="53"/>
      <c r="P5" s="53"/>
      <c r="Q5" s="53"/>
      <c r="R5" s="52"/>
      <c r="S5" s="52"/>
      <c r="T5" s="52"/>
      <c r="U5" s="52"/>
      <c r="V5" s="52"/>
      <c r="W5" s="52"/>
      <c r="X5" s="52"/>
      <c r="Y5" s="52"/>
      <c r="Z5" s="52"/>
      <c r="AA5" s="52"/>
      <c r="AB5" s="52"/>
      <c r="AC5" s="52"/>
      <c r="AD5" s="52"/>
      <c r="AE5" s="52"/>
      <c r="AF5" s="52"/>
      <c r="AG5" s="52"/>
      <c r="AH5" s="52"/>
      <c r="AI5" s="52"/>
      <c r="AJ5" s="52"/>
      <c r="AM5" s="495" t="s">
        <v>353</v>
      </c>
    </row>
    <row r="6" spans="1:40" ht="30" customHeight="1">
      <c r="B6" s="52"/>
      <c r="C6" s="52"/>
      <c r="D6" s="52"/>
      <c r="E6" s="52"/>
      <c r="F6" s="52"/>
      <c r="G6" s="52"/>
      <c r="H6" s="52"/>
      <c r="I6" s="51"/>
      <c r="J6" s="51"/>
      <c r="K6" s="51"/>
      <c r="L6" s="51"/>
      <c r="M6" s="51"/>
      <c r="N6" s="51"/>
      <c r="O6" s="51"/>
      <c r="P6" s="51"/>
      <c r="Q6" s="51"/>
      <c r="R6" s="2146" t="s">
        <v>66</v>
      </c>
      <c r="S6" s="1048"/>
      <c r="T6" s="1048"/>
      <c r="U6" s="1048"/>
      <c r="V6" s="1048"/>
      <c r="W6" s="525"/>
      <c r="X6" s="2100" t="str">
        <f>各項目入力表!F3</f>
        <v>平塚市○○番地○○</v>
      </c>
      <c r="Y6" s="2148"/>
      <c r="Z6" s="2148"/>
      <c r="AA6" s="2148"/>
      <c r="AB6" s="2148"/>
      <c r="AC6" s="2148"/>
      <c r="AD6" s="2148"/>
      <c r="AE6" s="2148"/>
      <c r="AF6" s="2148"/>
      <c r="AG6" s="2148"/>
      <c r="AH6" s="2148"/>
      <c r="AI6" s="2148"/>
      <c r="AJ6" s="52"/>
    </row>
    <row r="7" spans="1:40" ht="30" customHeight="1">
      <c r="B7" s="52"/>
      <c r="C7" s="52"/>
      <c r="D7" s="52"/>
      <c r="E7" s="52"/>
      <c r="F7" s="52"/>
      <c r="G7" s="52"/>
      <c r="H7" s="52"/>
      <c r="I7" s="52"/>
      <c r="J7" s="52"/>
      <c r="K7" s="52"/>
      <c r="L7" s="52"/>
      <c r="M7" s="52"/>
      <c r="N7" s="52"/>
      <c r="O7" s="52"/>
      <c r="P7" s="52"/>
      <c r="Q7" s="52"/>
      <c r="R7" s="2146" t="s">
        <v>29</v>
      </c>
      <c r="S7" s="1048"/>
      <c r="T7" s="1048"/>
      <c r="U7" s="1048"/>
      <c r="V7" s="1048"/>
      <c r="W7" s="506"/>
      <c r="X7" s="2100" t="str">
        <f>各項目入力表!F4</f>
        <v>○△□×株式会社</v>
      </c>
      <c r="Y7" s="2148"/>
      <c r="Z7" s="2148"/>
      <c r="AA7" s="2148"/>
      <c r="AB7" s="2148"/>
      <c r="AC7" s="2148"/>
      <c r="AD7" s="2148"/>
      <c r="AE7" s="2148"/>
      <c r="AF7" s="2148"/>
      <c r="AG7" s="2148"/>
      <c r="AH7" s="2148"/>
      <c r="AI7" s="2148"/>
      <c r="AJ7" s="52"/>
    </row>
    <row r="8" spans="1:40" ht="30" customHeight="1">
      <c r="B8" s="52"/>
      <c r="C8" s="52"/>
      <c r="D8" s="52"/>
      <c r="E8" s="52"/>
      <c r="F8" s="52"/>
      <c r="G8" s="52"/>
      <c r="H8" s="52"/>
      <c r="I8" s="52"/>
      <c r="J8" s="52"/>
      <c r="K8" s="52"/>
      <c r="L8" s="52"/>
      <c r="M8" s="52"/>
      <c r="N8" s="52"/>
      <c r="O8" s="52"/>
      <c r="P8" s="52"/>
      <c r="Q8" s="52"/>
      <c r="R8" s="2146" t="s">
        <v>30</v>
      </c>
      <c r="S8" s="1048"/>
      <c r="T8" s="1048"/>
      <c r="U8" s="1048"/>
      <c r="V8" s="1048"/>
      <c r="W8" s="506"/>
      <c r="X8" s="2101" t="str">
        <f>各項目入力表!F5</f>
        <v>代表取締役　○△　□×</v>
      </c>
      <c r="Y8" s="2148"/>
      <c r="Z8" s="2148"/>
      <c r="AA8" s="2148"/>
      <c r="AB8" s="2148"/>
      <c r="AC8" s="2148"/>
      <c r="AD8" s="2148"/>
      <c r="AE8" s="2148"/>
      <c r="AF8" s="2148"/>
      <c r="AG8" s="2148"/>
      <c r="AH8" s="2148"/>
      <c r="AI8" s="2148"/>
      <c r="AJ8" s="493" t="s">
        <v>61</v>
      </c>
    </row>
    <row r="9" spans="1:40" s="891" customFormat="1" ht="12" customHeight="1">
      <c r="B9" s="67"/>
      <c r="C9" s="67"/>
      <c r="D9" s="67"/>
      <c r="E9" s="67"/>
      <c r="F9" s="67"/>
      <c r="G9" s="67"/>
      <c r="H9" s="67"/>
      <c r="I9" s="67"/>
      <c r="J9" s="67"/>
      <c r="K9" s="67"/>
      <c r="L9" s="67"/>
      <c r="M9" s="67"/>
      <c r="N9" s="67"/>
      <c r="O9" s="67"/>
      <c r="P9" s="67"/>
      <c r="Q9" s="67"/>
      <c r="R9" s="1499" t="s">
        <v>802</v>
      </c>
      <c r="S9" s="1499"/>
      <c r="T9" s="1499"/>
      <c r="U9" s="1499"/>
      <c r="V9" s="1499"/>
      <c r="W9" s="1499"/>
      <c r="X9" s="1499"/>
      <c r="Y9" s="1499"/>
      <c r="Z9" s="1499"/>
      <c r="AA9" s="1499"/>
      <c r="AB9" s="1499"/>
      <c r="AC9" s="1499"/>
      <c r="AD9" s="1499"/>
      <c r="AE9" s="1499"/>
      <c r="AF9" s="1499"/>
      <c r="AG9" s="1499"/>
      <c r="AH9" s="1499"/>
      <c r="AI9" s="1499"/>
      <c r="AJ9" s="1499"/>
    </row>
    <row r="10" spans="1:40" s="891" customFormat="1" ht="12" customHeight="1">
      <c r="B10" s="67"/>
      <c r="C10" s="67"/>
      <c r="D10" s="67"/>
      <c r="E10" s="67"/>
      <c r="F10" s="67"/>
      <c r="G10" s="67"/>
      <c r="H10" s="67"/>
      <c r="I10" s="67"/>
      <c r="J10" s="67"/>
      <c r="K10" s="67"/>
      <c r="L10" s="67"/>
      <c r="M10" s="67"/>
      <c r="N10" s="67"/>
      <c r="O10" s="67"/>
      <c r="P10" s="67"/>
      <c r="Q10" s="67"/>
      <c r="R10" s="1500" t="s">
        <v>803</v>
      </c>
      <c r="S10" s="1500"/>
      <c r="T10" s="1500"/>
      <c r="U10" s="1500"/>
      <c r="V10" s="1500"/>
      <c r="W10" s="1500"/>
      <c r="X10" s="1500"/>
      <c r="Y10" s="1500"/>
      <c r="Z10" s="1500"/>
      <c r="AA10" s="1500"/>
      <c r="AB10" s="1500"/>
      <c r="AC10" s="1500"/>
      <c r="AD10" s="1500"/>
      <c r="AE10" s="1500"/>
      <c r="AF10" s="1500"/>
      <c r="AG10" s="1500"/>
      <c r="AH10" s="1500"/>
      <c r="AI10" s="1500"/>
      <c r="AJ10" s="1500"/>
    </row>
    <row r="11" spans="1:40" s="891" customFormat="1" ht="12" customHeight="1">
      <c r="B11" s="67"/>
      <c r="C11" s="67"/>
      <c r="D11" s="67"/>
      <c r="E11" s="67"/>
      <c r="F11" s="67"/>
      <c r="G11" s="67"/>
      <c r="H11" s="67"/>
      <c r="I11" s="67"/>
      <c r="J11" s="67"/>
      <c r="K11" s="67"/>
      <c r="L11" s="67"/>
      <c r="M11" s="67"/>
      <c r="N11" s="67"/>
      <c r="O11" s="67"/>
      <c r="P11" s="67"/>
      <c r="Q11" s="67"/>
      <c r="R11" s="1500" t="s">
        <v>804</v>
      </c>
      <c r="S11" s="1500"/>
      <c r="T11" s="1500"/>
      <c r="U11" s="1500"/>
      <c r="V11" s="1500"/>
      <c r="W11" s="1500"/>
      <c r="X11" s="1500"/>
      <c r="Y11" s="1500"/>
      <c r="Z11" s="1500"/>
      <c r="AA11" s="1500"/>
      <c r="AB11" s="1500"/>
      <c r="AC11" s="1500"/>
      <c r="AD11" s="1500"/>
      <c r="AE11" s="1500"/>
      <c r="AF11" s="1500"/>
      <c r="AG11" s="1500"/>
      <c r="AH11" s="1500"/>
      <c r="AI11" s="1500"/>
      <c r="AJ11" s="1500"/>
    </row>
    <row r="12" spans="1:40" ht="1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40" ht="30" customHeight="1">
      <c r="B13" s="52"/>
      <c r="C13" s="2143" t="s">
        <v>71</v>
      </c>
      <c r="D13" s="2143"/>
      <c r="E13" s="2143"/>
      <c r="F13" s="2143"/>
      <c r="G13" s="2143"/>
      <c r="H13" s="2143"/>
      <c r="I13" s="2143"/>
      <c r="J13" s="2143"/>
      <c r="K13" s="2143"/>
      <c r="L13" s="2143"/>
      <c r="M13" s="2143"/>
      <c r="N13" s="2143"/>
      <c r="O13" s="2143"/>
      <c r="P13" s="2143"/>
      <c r="Q13" s="2143"/>
      <c r="R13" s="2143"/>
      <c r="S13" s="2143"/>
      <c r="T13" s="2143"/>
      <c r="U13" s="2143"/>
      <c r="V13" s="2143"/>
      <c r="W13" s="2143"/>
      <c r="X13" s="2143"/>
      <c r="Y13" s="2143"/>
      <c r="Z13" s="2143"/>
      <c r="AA13" s="2143"/>
      <c r="AB13" s="2143"/>
      <c r="AC13" s="2143"/>
      <c r="AD13" s="2143"/>
      <c r="AE13" s="2143"/>
      <c r="AF13" s="2143"/>
      <c r="AG13" s="2143"/>
      <c r="AH13" s="2143"/>
      <c r="AI13" s="2143"/>
      <c r="AJ13" s="2143"/>
    </row>
    <row r="14" spans="1:40" ht="15" customHeight="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40" ht="20.149999999999999" customHeight="1">
      <c r="B15" s="2115" t="s">
        <v>732</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40"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9" ht="15" customHeight="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row>
    <row r="18" spans="1:59" ht="18" customHeight="1">
      <c r="B18" s="52"/>
      <c r="C18" s="2134" t="s">
        <v>62</v>
      </c>
      <c r="D18" s="2134"/>
      <c r="E18" s="2134"/>
      <c r="F18" s="2134"/>
      <c r="G18" s="2134"/>
      <c r="H18" s="2134"/>
      <c r="I18" s="2134"/>
      <c r="J18" s="2134"/>
      <c r="K18" s="2134"/>
      <c r="L18" s="2134"/>
      <c r="M18" s="2134"/>
      <c r="N18" s="2134"/>
      <c r="O18" s="2134"/>
      <c r="P18" s="2134"/>
      <c r="Q18" s="2134"/>
      <c r="R18" s="2134"/>
      <c r="S18" s="2134"/>
      <c r="T18" s="2134"/>
      <c r="U18" s="2134"/>
      <c r="V18" s="2134"/>
      <c r="W18" s="2134"/>
      <c r="X18" s="2134"/>
      <c r="Y18" s="2134"/>
      <c r="Z18" s="2134"/>
      <c r="AA18" s="2134"/>
      <c r="AB18" s="2134"/>
      <c r="AC18" s="2134"/>
      <c r="AD18" s="2134"/>
      <c r="AE18" s="2134"/>
      <c r="AF18" s="2134"/>
      <c r="AG18" s="2134"/>
      <c r="AH18" s="2134"/>
      <c r="AI18" s="2134"/>
      <c r="AJ18" s="2134"/>
    </row>
    <row r="19" spans="1:59" ht="15" customHeight="1" thickBot="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59" ht="15" customHeight="1">
      <c r="B20" s="2135" t="s">
        <v>63</v>
      </c>
      <c r="C20" s="2136"/>
      <c r="D20" s="2136"/>
      <c r="E20" s="2136"/>
      <c r="F20" s="2136"/>
      <c r="G20" s="2136"/>
      <c r="H20" s="2136"/>
      <c r="I20" s="2136"/>
      <c r="J20" s="152"/>
      <c r="K20" s="156"/>
      <c r="L20" s="1875" t="str">
        <f>各項目入力表!B3</f>
        <v>○○○○工事</v>
      </c>
      <c r="M20" s="2139"/>
      <c r="N20" s="2139"/>
      <c r="O20" s="2139"/>
      <c r="P20" s="2139"/>
      <c r="Q20" s="2139"/>
      <c r="R20" s="2139"/>
      <c r="S20" s="2139"/>
      <c r="T20" s="2139"/>
      <c r="U20" s="2139"/>
      <c r="V20" s="2139"/>
      <c r="W20" s="2139"/>
      <c r="X20" s="2139"/>
      <c r="Y20" s="2139"/>
      <c r="Z20" s="2139"/>
      <c r="AA20" s="2139"/>
      <c r="AB20" s="2139"/>
      <c r="AC20" s="2139"/>
      <c r="AD20" s="2139"/>
      <c r="AE20" s="2139"/>
      <c r="AF20" s="2139"/>
      <c r="AG20" s="2139"/>
      <c r="AH20" s="2139"/>
      <c r="AI20" s="2139"/>
      <c r="AJ20" s="2140"/>
    </row>
    <row r="21" spans="1:59" ht="15" customHeight="1">
      <c r="B21" s="2137"/>
      <c r="C21" s="2138"/>
      <c r="D21" s="2138"/>
      <c r="E21" s="2138"/>
      <c r="F21" s="2138"/>
      <c r="G21" s="2138"/>
      <c r="H21" s="2138"/>
      <c r="I21" s="2138"/>
      <c r="J21" s="154"/>
      <c r="K21" s="157"/>
      <c r="L21" s="2141"/>
      <c r="M21" s="2141"/>
      <c r="N21" s="2141"/>
      <c r="O21" s="2141"/>
      <c r="P21" s="2141"/>
      <c r="Q21" s="2141"/>
      <c r="R21" s="2141"/>
      <c r="S21" s="2141"/>
      <c r="T21" s="2141"/>
      <c r="U21" s="2141"/>
      <c r="V21" s="2141"/>
      <c r="W21" s="2141"/>
      <c r="X21" s="2141"/>
      <c r="Y21" s="2141"/>
      <c r="Z21" s="2141"/>
      <c r="AA21" s="2141"/>
      <c r="AB21" s="2141"/>
      <c r="AC21" s="2141"/>
      <c r="AD21" s="2141"/>
      <c r="AE21" s="2141"/>
      <c r="AF21" s="2141"/>
      <c r="AG21" s="2141"/>
      <c r="AH21" s="2141"/>
      <c r="AI21" s="2141"/>
      <c r="AJ21" s="2142"/>
    </row>
    <row r="22" spans="1:59" s="66" customFormat="1" ht="15" customHeight="1">
      <c r="A22" s="679"/>
      <c r="B22" s="1785"/>
      <c r="C22" s="1787" t="s">
        <v>105</v>
      </c>
      <c r="D22" s="2132"/>
      <c r="E22" s="2132"/>
      <c r="F22" s="2132"/>
      <c r="G22" s="2132"/>
      <c r="H22" s="2132"/>
      <c r="I22" s="1807"/>
      <c r="J22" s="1860"/>
      <c r="K22" s="2129"/>
      <c r="L22" s="1781">
        <f>各項目入力表!B6</f>
        <v>44713</v>
      </c>
      <c r="M22" s="1781"/>
      <c r="N22" s="1781"/>
      <c r="O22" s="1781"/>
      <c r="P22" s="1781"/>
      <c r="Q22" s="1781"/>
      <c r="R22" s="1781"/>
      <c r="S22" s="1781"/>
      <c r="T22" s="1781"/>
      <c r="U22" s="1781"/>
      <c r="V22" s="1781"/>
      <c r="W22" s="1788"/>
      <c r="X22" s="1844" t="s">
        <v>315</v>
      </c>
      <c r="Y22" s="1845"/>
      <c r="Z22" s="1845"/>
      <c r="AA22" s="1845"/>
      <c r="AB22" s="1846"/>
      <c r="AC22" s="1850" t="str">
        <f>各項目入力表!B5</f>
        <v>04-***</v>
      </c>
      <c r="AD22" s="1449"/>
      <c r="AE22" s="1449"/>
      <c r="AF22" s="1449"/>
      <c r="AG22" s="1449"/>
      <c r="AH22" s="1449"/>
      <c r="AI22" s="1449"/>
      <c r="AJ22" s="1851"/>
      <c r="AN22" s="1140" t="s">
        <v>363</v>
      </c>
      <c r="AO22" s="1048"/>
      <c r="AP22" s="1048"/>
      <c r="AQ22" s="1048"/>
      <c r="AR22" s="1048"/>
      <c r="AS22" s="1048"/>
      <c r="AT22" s="1048"/>
      <c r="AU22" s="1048"/>
      <c r="AV22" s="1048"/>
      <c r="AW22" s="1048"/>
      <c r="AX22" s="1048"/>
      <c r="AY22" s="1048"/>
      <c r="AZ22" s="1048"/>
      <c r="BA22" s="1048"/>
      <c r="BB22" s="1048"/>
      <c r="BC22" s="1048"/>
      <c r="BD22" s="1048"/>
      <c r="BE22" s="1048"/>
      <c r="BF22" s="1048"/>
      <c r="BG22" s="1048"/>
    </row>
    <row r="23" spans="1:59" s="66" customFormat="1" ht="15" customHeight="1">
      <c r="A23" s="679"/>
      <c r="B23" s="2114"/>
      <c r="C23" s="2133"/>
      <c r="D23" s="2133"/>
      <c r="E23" s="2133"/>
      <c r="F23" s="2133"/>
      <c r="G23" s="2133"/>
      <c r="H23" s="2133"/>
      <c r="I23" s="2128"/>
      <c r="J23" s="2130"/>
      <c r="K23" s="2131"/>
      <c r="L23" s="1789"/>
      <c r="M23" s="1789"/>
      <c r="N23" s="1789"/>
      <c r="O23" s="1789"/>
      <c r="P23" s="1789"/>
      <c r="Q23" s="1789"/>
      <c r="R23" s="1789"/>
      <c r="S23" s="1789"/>
      <c r="T23" s="1789"/>
      <c r="U23" s="1789"/>
      <c r="V23" s="1789"/>
      <c r="W23" s="1790"/>
      <c r="X23" s="1847"/>
      <c r="Y23" s="1848"/>
      <c r="Z23" s="1848"/>
      <c r="AA23" s="1848"/>
      <c r="AB23" s="1849"/>
      <c r="AC23" s="1450"/>
      <c r="AD23" s="1451"/>
      <c r="AE23" s="1451"/>
      <c r="AF23" s="1451"/>
      <c r="AG23" s="1451"/>
      <c r="AH23" s="1451"/>
      <c r="AI23" s="1451"/>
      <c r="AJ23" s="1852"/>
      <c r="AN23" s="1048"/>
      <c r="AO23" s="1048"/>
      <c r="AP23" s="1048"/>
      <c r="AQ23" s="1048"/>
      <c r="AR23" s="1048"/>
      <c r="AS23" s="1048"/>
      <c r="AT23" s="1048"/>
      <c r="AU23" s="1048"/>
      <c r="AV23" s="1048"/>
      <c r="AW23" s="1048"/>
      <c r="AX23" s="1048"/>
      <c r="AY23" s="1048"/>
      <c r="AZ23" s="1048"/>
      <c r="BA23" s="1048"/>
      <c r="BB23" s="1048"/>
      <c r="BC23" s="1048"/>
      <c r="BD23" s="1048"/>
      <c r="BE23" s="1048"/>
      <c r="BF23" s="1048"/>
      <c r="BG23" s="1048"/>
    </row>
    <row r="24" spans="1:59" s="66" customFormat="1" ht="30" customHeight="1" thickBot="1">
      <c r="A24" s="679"/>
      <c r="B24" s="1785"/>
      <c r="C24" s="1787" t="s">
        <v>106</v>
      </c>
      <c r="D24" s="2132"/>
      <c r="E24" s="2132"/>
      <c r="F24" s="2132"/>
      <c r="G24" s="2132"/>
      <c r="H24" s="2132"/>
      <c r="I24" s="149"/>
      <c r="J24" s="1899" t="s">
        <v>385</v>
      </c>
      <c r="K24" s="1900"/>
      <c r="L24" s="1781">
        <f>各項目入力表!B7</f>
        <v>44713</v>
      </c>
      <c r="M24" s="1781"/>
      <c r="N24" s="1781"/>
      <c r="O24" s="1781"/>
      <c r="P24" s="1781"/>
      <c r="Q24" s="1781"/>
      <c r="R24" s="1781"/>
      <c r="S24" s="1781"/>
      <c r="T24" s="1781"/>
      <c r="U24" s="1781"/>
      <c r="V24" s="1781"/>
      <c r="W24" s="1788"/>
      <c r="X24" s="85"/>
      <c r="Y24" s="80"/>
      <c r="Z24" s="80"/>
      <c r="AA24" s="80"/>
      <c r="AB24" s="80"/>
      <c r="AC24" s="80"/>
      <c r="AD24" s="80"/>
      <c r="AE24" s="80"/>
      <c r="AF24" s="80"/>
      <c r="AG24" s="80"/>
      <c r="AH24" s="80"/>
      <c r="AI24" s="80"/>
      <c r="AJ24" s="81"/>
      <c r="AN24" s="1048"/>
      <c r="AO24" s="1048"/>
      <c r="AP24" s="1048"/>
      <c r="AQ24" s="1048"/>
      <c r="AR24" s="1048"/>
      <c r="AS24" s="1048"/>
      <c r="AT24" s="1048"/>
      <c r="AU24" s="1048"/>
      <c r="AV24" s="1048"/>
      <c r="AW24" s="1048"/>
      <c r="AX24" s="1048"/>
      <c r="AY24" s="1048"/>
      <c r="AZ24" s="1048"/>
      <c r="BA24" s="1048"/>
      <c r="BB24" s="1048"/>
      <c r="BC24" s="1048"/>
      <c r="BD24" s="1048"/>
      <c r="BE24" s="1048"/>
      <c r="BF24" s="1048"/>
      <c r="BG24" s="1048"/>
    </row>
    <row r="25" spans="1:59" s="66" customFormat="1" ht="30" customHeight="1" thickTop="1">
      <c r="A25" s="679"/>
      <c r="B25" s="2114"/>
      <c r="C25" s="2133"/>
      <c r="D25" s="2133"/>
      <c r="E25" s="2133"/>
      <c r="F25" s="2133"/>
      <c r="G25" s="2133"/>
      <c r="H25" s="2133"/>
      <c r="I25" s="150"/>
      <c r="J25" s="1901" t="s">
        <v>382</v>
      </c>
      <c r="K25" s="1902"/>
      <c r="L25" s="1789">
        <f>IF(AU25=BA25,各項目入力表!B8,+IF(AU25=BA26,各項目入力表!D5,各項目入力表!D6))</f>
        <v>44896</v>
      </c>
      <c r="M25" s="1789"/>
      <c r="N25" s="1789"/>
      <c r="O25" s="1789"/>
      <c r="P25" s="1789"/>
      <c r="Q25" s="1789"/>
      <c r="R25" s="1789"/>
      <c r="S25" s="1789"/>
      <c r="T25" s="1789"/>
      <c r="U25" s="1789"/>
      <c r="V25" s="1789"/>
      <c r="W25" s="1790"/>
      <c r="X25" s="151"/>
      <c r="Y25" s="82"/>
      <c r="Z25" s="82"/>
      <c r="AA25" s="82"/>
      <c r="AB25" s="82"/>
      <c r="AC25" s="82"/>
      <c r="AD25" s="82"/>
      <c r="AE25" s="82"/>
      <c r="AF25" s="82"/>
      <c r="AG25" s="82"/>
      <c r="AH25" s="82"/>
      <c r="AI25" s="82"/>
      <c r="AJ25" s="83"/>
      <c r="AN25" s="1763" t="s">
        <v>294</v>
      </c>
      <c r="AO25" s="1048"/>
      <c r="AP25" s="1048"/>
      <c r="AQ25" s="1048"/>
      <c r="AR25" s="1048"/>
      <c r="AS25" s="1048"/>
      <c r="AT25" s="1838"/>
      <c r="AU25" s="1765" t="s">
        <v>292</v>
      </c>
      <c r="AV25" s="1839"/>
      <c r="AW25" s="1840"/>
      <c r="AX25" s="495"/>
      <c r="AY25" s="495"/>
      <c r="AZ25" s="495"/>
      <c r="BA25" s="495" t="s">
        <v>292</v>
      </c>
      <c r="BB25" s="495"/>
      <c r="BC25" s="495"/>
      <c r="BD25" s="495"/>
      <c r="BE25" s="495"/>
      <c r="BF25" s="495"/>
      <c r="BG25" s="495"/>
    </row>
    <row r="26" spans="1:59" ht="15" customHeight="1" thickBot="1">
      <c r="B26" s="2144" t="s">
        <v>72</v>
      </c>
      <c r="C26" s="2145"/>
      <c r="D26" s="2145"/>
      <c r="E26" s="2145"/>
      <c r="F26" s="2145"/>
      <c r="G26" s="2145"/>
      <c r="H26" s="2145"/>
      <c r="I26" s="2145"/>
      <c r="J26" s="2048" t="s">
        <v>763</v>
      </c>
      <c r="K26" s="2048"/>
      <c r="L26" s="2048"/>
      <c r="M26" s="2048"/>
      <c r="N26" s="2048"/>
      <c r="O26" s="2048"/>
      <c r="P26" s="2048"/>
      <c r="Q26" s="2048"/>
      <c r="R26" s="2048"/>
      <c r="S26" s="2048"/>
      <c r="T26" s="2048"/>
      <c r="U26" s="2048"/>
      <c r="V26" s="2048"/>
      <c r="W26" s="2048"/>
      <c r="X26" s="2048"/>
      <c r="Y26" s="2048"/>
      <c r="Z26" s="2048"/>
      <c r="AA26" s="2048"/>
      <c r="AB26" s="2048"/>
      <c r="AC26" s="2048"/>
      <c r="AD26" s="2048"/>
      <c r="AE26" s="2048"/>
      <c r="AF26" s="2048"/>
      <c r="AG26" s="2048"/>
      <c r="AH26" s="2048"/>
      <c r="AI26" s="2048"/>
      <c r="AJ26" s="2076"/>
      <c r="AN26" s="1048"/>
      <c r="AO26" s="1048"/>
      <c r="AP26" s="1048"/>
      <c r="AQ26" s="1048"/>
      <c r="AR26" s="1048"/>
      <c r="AS26" s="1048"/>
      <c r="AT26" s="1838"/>
      <c r="AU26" s="1841"/>
      <c r="AV26" s="1842"/>
      <c r="AW26" s="1843"/>
      <c r="AX26" s="495"/>
      <c r="AY26" s="495"/>
      <c r="AZ26" s="495"/>
      <c r="BA26" s="495" t="s">
        <v>328</v>
      </c>
      <c r="BB26" s="495"/>
      <c r="BC26" s="495"/>
      <c r="BD26" s="495"/>
      <c r="BE26" s="495"/>
      <c r="BF26" s="495"/>
      <c r="BG26" s="495"/>
    </row>
    <row r="27" spans="1:59" ht="15" customHeight="1" thickTop="1">
      <c r="B27" s="2104"/>
      <c r="C27" s="2145"/>
      <c r="D27" s="2145"/>
      <c r="E27" s="2145"/>
      <c r="F27" s="2145"/>
      <c r="G27" s="2145"/>
      <c r="H27" s="2145"/>
      <c r="I27" s="2145"/>
      <c r="J27" s="2048"/>
      <c r="K27" s="2048"/>
      <c r="L27" s="2048"/>
      <c r="M27" s="2048"/>
      <c r="N27" s="2048"/>
      <c r="O27" s="2048"/>
      <c r="P27" s="2048"/>
      <c r="Q27" s="2048"/>
      <c r="R27" s="2048"/>
      <c r="S27" s="2048"/>
      <c r="T27" s="2048"/>
      <c r="U27" s="2048"/>
      <c r="V27" s="2048"/>
      <c r="W27" s="2048"/>
      <c r="X27" s="2048"/>
      <c r="Y27" s="2048"/>
      <c r="Z27" s="2048"/>
      <c r="AA27" s="2048"/>
      <c r="AB27" s="2048"/>
      <c r="AC27" s="2048"/>
      <c r="AD27" s="2048"/>
      <c r="AE27" s="2048"/>
      <c r="AF27" s="2048"/>
      <c r="AG27" s="2048"/>
      <c r="AH27" s="2048"/>
      <c r="AI27" s="2048"/>
      <c r="AJ27" s="2076"/>
      <c r="AN27" s="495"/>
      <c r="AO27" s="495"/>
      <c r="AP27" s="495"/>
      <c r="AQ27" s="495"/>
      <c r="AR27" s="495"/>
      <c r="AS27" s="495"/>
      <c r="AT27" s="495"/>
      <c r="AU27" s="495"/>
      <c r="AV27" s="495"/>
      <c r="AW27" s="495"/>
      <c r="AX27" s="495"/>
      <c r="AY27" s="495"/>
      <c r="AZ27" s="495"/>
      <c r="BA27" s="495" t="s">
        <v>329</v>
      </c>
      <c r="BB27" s="495"/>
      <c r="BC27" s="495"/>
      <c r="BD27" s="495"/>
      <c r="BE27" s="495"/>
      <c r="BF27" s="495"/>
      <c r="BG27" s="495"/>
    </row>
    <row r="28" spans="1:59" ht="15" customHeight="1">
      <c r="B28" s="2104"/>
      <c r="C28" s="2145"/>
      <c r="D28" s="2145"/>
      <c r="E28" s="2145"/>
      <c r="F28" s="2145"/>
      <c r="G28" s="2145"/>
      <c r="H28" s="2145"/>
      <c r="I28" s="2145"/>
      <c r="J28" s="2048"/>
      <c r="K28" s="2048"/>
      <c r="L28" s="2048"/>
      <c r="M28" s="2048"/>
      <c r="N28" s="2048"/>
      <c r="O28" s="2048"/>
      <c r="P28" s="2048"/>
      <c r="Q28" s="2048"/>
      <c r="R28" s="2048"/>
      <c r="S28" s="2048"/>
      <c r="T28" s="2048"/>
      <c r="U28" s="2048"/>
      <c r="V28" s="2048"/>
      <c r="W28" s="2048"/>
      <c r="X28" s="2048"/>
      <c r="Y28" s="2048"/>
      <c r="Z28" s="2048"/>
      <c r="AA28" s="2048"/>
      <c r="AB28" s="2048"/>
      <c r="AC28" s="2048"/>
      <c r="AD28" s="2048"/>
      <c r="AE28" s="2048"/>
      <c r="AF28" s="2048"/>
      <c r="AG28" s="2048"/>
      <c r="AH28" s="2048"/>
      <c r="AI28" s="2048"/>
      <c r="AJ28" s="2076"/>
    </row>
    <row r="29" spans="1:59" ht="15" customHeight="1">
      <c r="B29" s="2104"/>
      <c r="C29" s="2145"/>
      <c r="D29" s="2145"/>
      <c r="E29" s="2145"/>
      <c r="F29" s="2145"/>
      <c r="G29" s="2145"/>
      <c r="H29" s="2145"/>
      <c r="I29" s="2145"/>
      <c r="J29" s="2048"/>
      <c r="K29" s="2048"/>
      <c r="L29" s="2048"/>
      <c r="M29" s="2048"/>
      <c r="N29" s="2048"/>
      <c r="O29" s="2048"/>
      <c r="P29" s="2048"/>
      <c r="Q29" s="2048"/>
      <c r="R29" s="2048"/>
      <c r="S29" s="2048"/>
      <c r="T29" s="2048"/>
      <c r="U29" s="2048"/>
      <c r="V29" s="2048"/>
      <c r="W29" s="2048"/>
      <c r="X29" s="2048"/>
      <c r="Y29" s="2048"/>
      <c r="Z29" s="2048"/>
      <c r="AA29" s="2048"/>
      <c r="AB29" s="2048"/>
      <c r="AC29" s="2048"/>
      <c r="AD29" s="2048"/>
      <c r="AE29" s="2048"/>
      <c r="AF29" s="2048"/>
      <c r="AG29" s="2048"/>
      <c r="AH29" s="2048"/>
      <c r="AI29" s="2048"/>
      <c r="AJ29" s="2076"/>
    </row>
    <row r="30" spans="1:59" ht="15" customHeight="1">
      <c r="B30" s="2104"/>
      <c r="C30" s="2145"/>
      <c r="D30" s="2145"/>
      <c r="E30" s="2145"/>
      <c r="F30" s="2145"/>
      <c r="G30" s="2145"/>
      <c r="H30" s="2145"/>
      <c r="I30" s="2145"/>
      <c r="J30" s="2048"/>
      <c r="K30" s="2048"/>
      <c r="L30" s="2048"/>
      <c r="M30" s="2048"/>
      <c r="N30" s="2048"/>
      <c r="O30" s="2048"/>
      <c r="P30" s="2048"/>
      <c r="Q30" s="2048"/>
      <c r="R30" s="2048"/>
      <c r="S30" s="2048"/>
      <c r="T30" s="2048"/>
      <c r="U30" s="2048"/>
      <c r="V30" s="2048"/>
      <c r="W30" s="2048"/>
      <c r="X30" s="2048"/>
      <c r="Y30" s="2048"/>
      <c r="Z30" s="2048"/>
      <c r="AA30" s="2048"/>
      <c r="AB30" s="2048"/>
      <c r="AC30" s="2048"/>
      <c r="AD30" s="2048"/>
      <c r="AE30" s="2048"/>
      <c r="AF30" s="2048"/>
      <c r="AG30" s="2048"/>
      <c r="AH30" s="2048"/>
      <c r="AI30" s="2048"/>
      <c r="AJ30" s="2076"/>
    </row>
    <row r="31" spans="1:59" ht="15" customHeight="1">
      <c r="B31" s="2104"/>
      <c r="C31" s="2145"/>
      <c r="D31" s="2145"/>
      <c r="E31" s="2145"/>
      <c r="F31" s="2145"/>
      <c r="G31" s="2145"/>
      <c r="H31" s="2145"/>
      <c r="I31" s="2145"/>
      <c r="J31" s="2048"/>
      <c r="K31" s="2048"/>
      <c r="L31" s="2048"/>
      <c r="M31" s="2048"/>
      <c r="N31" s="2048"/>
      <c r="O31" s="2048"/>
      <c r="P31" s="2048"/>
      <c r="Q31" s="2048"/>
      <c r="R31" s="2048"/>
      <c r="S31" s="2048"/>
      <c r="T31" s="2048"/>
      <c r="U31" s="2048"/>
      <c r="V31" s="2048"/>
      <c r="W31" s="2048"/>
      <c r="X31" s="2048"/>
      <c r="Y31" s="2048"/>
      <c r="Z31" s="2048"/>
      <c r="AA31" s="2048"/>
      <c r="AB31" s="2048"/>
      <c r="AC31" s="2048"/>
      <c r="AD31" s="2048"/>
      <c r="AE31" s="2048"/>
      <c r="AF31" s="2048"/>
      <c r="AG31" s="2048"/>
      <c r="AH31" s="2048"/>
      <c r="AI31" s="2048"/>
      <c r="AJ31" s="2076"/>
    </row>
    <row r="32" spans="1:59" ht="15" customHeight="1">
      <c r="B32" s="2104"/>
      <c r="C32" s="2145"/>
      <c r="D32" s="2145"/>
      <c r="E32" s="2145"/>
      <c r="F32" s="2145"/>
      <c r="G32" s="2145"/>
      <c r="H32" s="2145"/>
      <c r="I32" s="2145"/>
      <c r="J32" s="2048"/>
      <c r="K32" s="2048"/>
      <c r="L32" s="2048"/>
      <c r="M32" s="2048"/>
      <c r="N32" s="2048"/>
      <c r="O32" s="2048"/>
      <c r="P32" s="2048"/>
      <c r="Q32" s="2048"/>
      <c r="R32" s="2048"/>
      <c r="S32" s="2048"/>
      <c r="T32" s="2048"/>
      <c r="U32" s="2048"/>
      <c r="V32" s="2048"/>
      <c r="W32" s="2048"/>
      <c r="X32" s="2048"/>
      <c r="Y32" s="2048"/>
      <c r="Z32" s="2048"/>
      <c r="AA32" s="2048"/>
      <c r="AB32" s="2048"/>
      <c r="AC32" s="2048"/>
      <c r="AD32" s="2048"/>
      <c r="AE32" s="2048"/>
      <c r="AF32" s="2048"/>
      <c r="AG32" s="2048"/>
      <c r="AH32" s="2048"/>
      <c r="AI32" s="2048"/>
      <c r="AJ32" s="2076"/>
    </row>
    <row r="33" spans="2:36" ht="15" customHeight="1">
      <c r="B33" s="2104"/>
      <c r="C33" s="2145"/>
      <c r="D33" s="2145"/>
      <c r="E33" s="2145"/>
      <c r="F33" s="2145"/>
      <c r="G33" s="2145"/>
      <c r="H33" s="2145"/>
      <c r="I33" s="2145"/>
      <c r="J33" s="2048"/>
      <c r="K33" s="2048"/>
      <c r="L33" s="2048"/>
      <c r="M33" s="2048"/>
      <c r="N33" s="2048"/>
      <c r="O33" s="2048"/>
      <c r="P33" s="2048"/>
      <c r="Q33" s="2048"/>
      <c r="R33" s="2048"/>
      <c r="S33" s="2048"/>
      <c r="T33" s="2048"/>
      <c r="U33" s="2048"/>
      <c r="V33" s="2048"/>
      <c r="W33" s="2048"/>
      <c r="X33" s="2048"/>
      <c r="Y33" s="2048"/>
      <c r="Z33" s="2048"/>
      <c r="AA33" s="2048"/>
      <c r="AB33" s="2048"/>
      <c r="AC33" s="2048"/>
      <c r="AD33" s="2048"/>
      <c r="AE33" s="2048"/>
      <c r="AF33" s="2048"/>
      <c r="AG33" s="2048"/>
      <c r="AH33" s="2048"/>
      <c r="AI33" s="2048"/>
      <c r="AJ33" s="2076"/>
    </row>
    <row r="34" spans="2:36" ht="15" customHeight="1">
      <c r="B34" s="2104"/>
      <c r="C34" s="2145"/>
      <c r="D34" s="2145"/>
      <c r="E34" s="2145"/>
      <c r="F34" s="2145"/>
      <c r="G34" s="2145"/>
      <c r="H34" s="2145"/>
      <c r="I34" s="2145"/>
      <c r="J34" s="2048"/>
      <c r="K34" s="2048"/>
      <c r="L34" s="2048"/>
      <c r="M34" s="2048"/>
      <c r="N34" s="2048"/>
      <c r="O34" s="2048"/>
      <c r="P34" s="2048"/>
      <c r="Q34" s="2048"/>
      <c r="R34" s="2048"/>
      <c r="S34" s="2048"/>
      <c r="T34" s="2048"/>
      <c r="U34" s="2048"/>
      <c r="V34" s="2048"/>
      <c r="W34" s="2048"/>
      <c r="X34" s="2048"/>
      <c r="Y34" s="2048"/>
      <c r="Z34" s="2048"/>
      <c r="AA34" s="2048"/>
      <c r="AB34" s="2048"/>
      <c r="AC34" s="2048"/>
      <c r="AD34" s="2048"/>
      <c r="AE34" s="2048"/>
      <c r="AF34" s="2048"/>
      <c r="AG34" s="2048"/>
      <c r="AH34" s="2048"/>
      <c r="AI34" s="2048"/>
      <c r="AJ34" s="2076"/>
    </row>
    <row r="35" spans="2:36" ht="15" customHeight="1">
      <c r="B35" s="2104" t="s">
        <v>73</v>
      </c>
      <c r="C35" s="2105"/>
      <c r="D35" s="2105"/>
      <c r="E35" s="2105"/>
      <c r="F35" s="2105"/>
      <c r="G35" s="2105"/>
      <c r="H35" s="2105"/>
      <c r="I35" s="2105"/>
      <c r="J35" s="2048" t="s">
        <v>760</v>
      </c>
      <c r="K35" s="2109"/>
      <c r="L35" s="2109"/>
      <c r="M35" s="2109"/>
      <c r="N35" s="2109"/>
      <c r="O35" s="2109"/>
      <c r="P35" s="2109"/>
      <c r="Q35" s="2109"/>
      <c r="R35" s="2109"/>
      <c r="S35" s="2109"/>
      <c r="T35" s="2109"/>
      <c r="U35" s="2109"/>
      <c r="V35" s="2109"/>
      <c r="W35" s="2109"/>
      <c r="X35" s="2109"/>
      <c r="Y35" s="2109"/>
      <c r="Z35" s="2109"/>
      <c r="AA35" s="2109"/>
      <c r="AB35" s="2109"/>
      <c r="AC35" s="2109"/>
      <c r="AD35" s="2109"/>
      <c r="AE35" s="2109"/>
      <c r="AF35" s="2109"/>
      <c r="AG35" s="2109"/>
      <c r="AH35" s="2109"/>
      <c r="AI35" s="2109"/>
      <c r="AJ35" s="2110"/>
    </row>
    <row r="36" spans="2:36" ht="15" customHeight="1">
      <c r="B36" s="2106"/>
      <c r="C36" s="2105"/>
      <c r="D36" s="2105"/>
      <c r="E36" s="2105"/>
      <c r="F36" s="2105"/>
      <c r="G36" s="2105"/>
      <c r="H36" s="2105"/>
      <c r="I36" s="2105"/>
      <c r="J36" s="2109"/>
      <c r="K36" s="2109"/>
      <c r="L36" s="2109"/>
      <c r="M36" s="2109"/>
      <c r="N36" s="2109"/>
      <c r="O36" s="2109"/>
      <c r="P36" s="2109"/>
      <c r="Q36" s="2109"/>
      <c r="R36" s="2109"/>
      <c r="S36" s="2109"/>
      <c r="T36" s="2109"/>
      <c r="U36" s="2109"/>
      <c r="V36" s="2109"/>
      <c r="W36" s="2109"/>
      <c r="X36" s="2109"/>
      <c r="Y36" s="2109"/>
      <c r="Z36" s="2109"/>
      <c r="AA36" s="2109"/>
      <c r="AB36" s="2109"/>
      <c r="AC36" s="2109"/>
      <c r="AD36" s="2109"/>
      <c r="AE36" s="2109"/>
      <c r="AF36" s="2109"/>
      <c r="AG36" s="2109"/>
      <c r="AH36" s="2109"/>
      <c r="AI36" s="2109"/>
      <c r="AJ36" s="2110"/>
    </row>
    <row r="37" spans="2:36" ht="15" customHeight="1">
      <c r="B37" s="2106"/>
      <c r="C37" s="2105"/>
      <c r="D37" s="2105"/>
      <c r="E37" s="2105"/>
      <c r="F37" s="2105"/>
      <c r="G37" s="2105"/>
      <c r="H37" s="2105"/>
      <c r="I37" s="2105"/>
      <c r="J37" s="2109"/>
      <c r="K37" s="2109"/>
      <c r="L37" s="2109"/>
      <c r="M37" s="2109"/>
      <c r="N37" s="2109"/>
      <c r="O37" s="2109"/>
      <c r="P37" s="2109"/>
      <c r="Q37" s="2109"/>
      <c r="R37" s="2109"/>
      <c r="S37" s="2109"/>
      <c r="T37" s="2109"/>
      <c r="U37" s="2109"/>
      <c r="V37" s="2109"/>
      <c r="W37" s="2109"/>
      <c r="X37" s="2109"/>
      <c r="Y37" s="2109"/>
      <c r="Z37" s="2109"/>
      <c r="AA37" s="2109"/>
      <c r="AB37" s="2109"/>
      <c r="AC37" s="2109"/>
      <c r="AD37" s="2109"/>
      <c r="AE37" s="2109"/>
      <c r="AF37" s="2109"/>
      <c r="AG37" s="2109"/>
      <c r="AH37" s="2109"/>
      <c r="AI37" s="2109"/>
      <c r="AJ37" s="2110"/>
    </row>
    <row r="38" spans="2:36" ht="15" customHeight="1">
      <c r="B38" s="2106"/>
      <c r="C38" s="2105"/>
      <c r="D38" s="2105"/>
      <c r="E38" s="2105"/>
      <c r="F38" s="2105"/>
      <c r="G38" s="2105"/>
      <c r="H38" s="2105"/>
      <c r="I38" s="2105"/>
      <c r="J38" s="2109"/>
      <c r="K38" s="2109"/>
      <c r="L38" s="2109"/>
      <c r="M38" s="2109"/>
      <c r="N38" s="2109"/>
      <c r="O38" s="2109"/>
      <c r="P38" s="2109"/>
      <c r="Q38" s="2109"/>
      <c r="R38" s="2109"/>
      <c r="S38" s="2109"/>
      <c r="T38" s="2109"/>
      <c r="U38" s="2109"/>
      <c r="V38" s="2109"/>
      <c r="W38" s="2109"/>
      <c r="X38" s="2109"/>
      <c r="Y38" s="2109"/>
      <c r="Z38" s="2109"/>
      <c r="AA38" s="2109"/>
      <c r="AB38" s="2109"/>
      <c r="AC38" s="2109"/>
      <c r="AD38" s="2109"/>
      <c r="AE38" s="2109"/>
      <c r="AF38" s="2109"/>
      <c r="AG38" s="2109"/>
      <c r="AH38" s="2109"/>
      <c r="AI38" s="2109"/>
      <c r="AJ38" s="2110"/>
    </row>
    <row r="39" spans="2:36" ht="15" customHeight="1">
      <c r="B39" s="2106"/>
      <c r="C39" s="2105"/>
      <c r="D39" s="2105"/>
      <c r="E39" s="2105"/>
      <c r="F39" s="2105"/>
      <c r="G39" s="2105"/>
      <c r="H39" s="2105"/>
      <c r="I39" s="2105"/>
      <c r="J39" s="2109"/>
      <c r="K39" s="2109"/>
      <c r="L39" s="2109"/>
      <c r="M39" s="2109"/>
      <c r="N39" s="2109"/>
      <c r="O39" s="2109"/>
      <c r="P39" s="2109"/>
      <c r="Q39" s="2109"/>
      <c r="R39" s="2109"/>
      <c r="S39" s="2109"/>
      <c r="T39" s="2109"/>
      <c r="U39" s="2109"/>
      <c r="V39" s="2109"/>
      <c r="W39" s="2109"/>
      <c r="X39" s="2109"/>
      <c r="Y39" s="2109"/>
      <c r="Z39" s="2109"/>
      <c r="AA39" s="2109"/>
      <c r="AB39" s="2109"/>
      <c r="AC39" s="2109"/>
      <c r="AD39" s="2109"/>
      <c r="AE39" s="2109"/>
      <c r="AF39" s="2109"/>
      <c r="AG39" s="2109"/>
      <c r="AH39" s="2109"/>
      <c r="AI39" s="2109"/>
      <c r="AJ39" s="2110"/>
    </row>
    <row r="40" spans="2:36" ht="15" customHeight="1">
      <c r="B40" s="2106"/>
      <c r="C40" s="2105"/>
      <c r="D40" s="2105"/>
      <c r="E40" s="2105"/>
      <c r="F40" s="2105"/>
      <c r="G40" s="2105"/>
      <c r="H40" s="2105"/>
      <c r="I40" s="2105"/>
      <c r="J40" s="2109"/>
      <c r="K40" s="2109"/>
      <c r="L40" s="2109"/>
      <c r="M40" s="2109"/>
      <c r="N40" s="2109"/>
      <c r="O40" s="2109"/>
      <c r="P40" s="2109"/>
      <c r="Q40" s="2109"/>
      <c r="R40" s="2109"/>
      <c r="S40" s="2109"/>
      <c r="T40" s="2109"/>
      <c r="U40" s="2109"/>
      <c r="V40" s="2109"/>
      <c r="W40" s="2109"/>
      <c r="X40" s="2109"/>
      <c r="Y40" s="2109"/>
      <c r="Z40" s="2109"/>
      <c r="AA40" s="2109"/>
      <c r="AB40" s="2109"/>
      <c r="AC40" s="2109"/>
      <c r="AD40" s="2109"/>
      <c r="AE40" s="2109"/>
      <c r="AF40" s="2109"/>
      <c r="AG40" s="2109"/>
      <c r="AH40" s="2109"/>
      <c r="AI40" s="2109"/>
      <c r="AJ40" s="2110"/>
    </row>
    <row r="41" spans="2:36" ht="15" customHeight="1" thickBot="1">
      <c r="B41" s="2107"/>
      <c r="C41" s="2108"/>
      <c r="D41" s="2108"/>
      <c r="E41" s="2108"/>
      <c r="F41" s="2108"/>
      <c r="G41" s="2108"/>
      <c r="H41" s="2108"/>
      <c r="I41" s="2108"/>
      <c r="J41" s="2111"/>
      <c r="K41" s="2111"/>
      <c r="L41" s="2111"/>
      <c r="M41" s="2111"/>
      <c r="N41" s="2111"/>
      <c r="O41" s="2111"/>
      <c r="P41" s="2111"/>
      <c r="Q41" s="2111"/>
      <c r="R41" s="2111"/>
      <c r="S41" s="2111"/>
      <c r="T41" s="2111"/>
      <c r="U41" s="2111"/>
      <c r="V41" s="2111"/>
      <c r="W41" s="2111"/>
      <c r="X41" s="2111"/>
      <c r="Y41" s="2111"/>
      <c r="Z41" s="2111"/>
      <c r="AA41" s="2111"/>
      <c r="AB41" s="2111"/>
      <c r="AC41" s="2111"/>
      <c r="AD41" s="2111"/>
      <c r="AE41" s="2111"/>
      <c r="AF41" s="2111"/>
      <c r="AG41" s="2111"/>
      <c r="AH41" s="2111"/>
      <c r="AI41" s="2111"/>
      <c r="AJ41" s="2112"/>
    </row>
    <row r="42" spans="2:36" s="891" customFormat="1" ht="15" customHeight="1">
      <c r="Q42" s="1861" t="s">
        <v>797</v>
      </c>
      <c r="R42" s="1861"/>
      <c r="S42" s="1861"/>
      <c r="T42" s="1861"/>
      <c r="U42" s="1861" t="s">
        <v>798</v>
      </c>
      <c r="V42" s="1861"/>
      <c r="W42" s="1861"/>
      <c r="X42" s="1861"/>
      <c r="Y42" s="1861" t="s">
        <v>8</v>
      </c>
      <c r="Z42" s="1861"/>
      <c r="AA42" s="1861"/>
      <c r="AB42" s="1861"/>
      <c r="AC42" s="1861" t="s">
        <v>7</v>
      </c>
      <c r="AD42" s="1861"/>
      <c r="AE42" s="1861"/>
      <c r="AF42" s="1861"/>
      <c r="AG42" s="1861" t="s">
        <v>28</v>
      </c>
      <c r="AH42" s="1861"/>
      <c r="AI42" s="1861"/>
      <c r="AJ42" s="1861"/>
    </row>
    <row r="43" spans="2:36" s="891"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1"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1"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1"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row>
    <row r="48" spans="2:36">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row>
    <row r="49" spans="2:36">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row>
    <row r="50" spans="2:36" s="1" customFormat="1" ht="18.75" hidden="1" customHeight="1">
      <c r="B50" s="2065" t="s">
        <v>97</v>
      </c>
      <c r="C50" s="2054"/>
      <c r="D50" s="2054"/>
      <c r="E50" s="2054"/>
      <c r="F50" s="2066" t="s">
        <v>98</v>
      </c>
      <c r="G50" s="2054"/>
      <c r="H50" s="2054"/>
      <c r="I50" s="2067"/>
      <c r="J50" s="2089" t="s">
        <v>83</v>
      </c>
      <c r="K50" s="2113"/>
      <c r="L50" s="2113"/>
      <c r="M50" s="2113"/>
      <c r="N50" s="2060" t="s">
        <v>7</v>
      </c>
      <c r="O50" s="2113"/>
      <c r="P50" s="2113"/>
      <c r="Q50" s="2113"/>
      <c r="R50" s="2060" t="s">
        <v>28</v>
      </c>
      <c r="S50" s="2113"/>
      <c r="T50" s="2113"/>
      <c r="U50" s="2113"/>
      <c r="V50" s="2060" t="s">
        <v>99</v>
      </c>
      <c r="W50" s="2054"/>
      <c r="X50" s="2054"/>
      <c r="Y50" s="2067"/>
      <c r="Z50" s="69"/>
      <c r="AA50" s="70"/>
      <c r="AB50" s="70"/>
      <c r="AC50" s="2053" t="s">
        <v>18</v>
      </c>
      <c r="AD50" s="2054"/>
      <c r="AE50" s="2054"/>
      <c r="AF50" s="2054"/>
      <c r="AG50" s="2080" t="s">
        <v>96</v>
      </c>
      <c r="AH50" s="2081"/>
      <c r="AI50" s="2081"/>
      <c r="AJ50" s="2082"/>
    </row>
    <row r="51" spans="2:36" s="1" customFormat="1" ht="12.9" hidden="1" customHeight="1">
      <c r="B51" s="2119"/>
      <c r="C51" s="1749"/>
      <c r="D51" s="1749"/>
      <c r="E51" s="1749"/>
      <c r="F51" s="2116"/>
      <c r="G51" s="1749"/>
      <c r="H51" s="1749"/>
      <c r="I51" s="2117"/>
      <c r="J51" s="2120"/>
      <c r="K51" s="1749"/>
      <c r="L51" s="1749"/>
      <c r="M51" s="1749"/>
      <c r="N51" s="2116"/>
      <c r="O51" s="1749"/>
      <c r="P51" s="1749"/>
      <c r="Q51" s="1749"/>
      <c r="R51" s="2116"/>
      <c r="S51" s="1749"/>
      <c r="T51" s="1749"/>
      <c r="U51" s="1749"/>
      <c r="V51" s="2116"/>
      <c r="W51" s="1749"/>
      <c r="X51" s="1749"/>
      <c r="Y51" s="2117"/>
      <c r="Z51" s="71"/>
      <c r="AA51" s="71"/>
      <c r="AB51" s="72"/>
      <c r="AC51" s="1748"/>
      <c r="AD51" s="1749"/>
      <c r="AE51" s="1749"/>
      <c r="AF51" s="1749"/>
      <c r="AG51" s="2122"/>
      <c r="AH51" s="2123"/>
      <c r="AI51" s="2123"/>
      <c r="AJ51" s="2124"/>
    </row>
    <row r="52" spans="2:36" s="1" customFormat="1" ht="12.9" hidden="1" customHeight="1">
      <c r="B52" s="1748"/>
      <c r="C52" s="1749"/>
      <c r="D52" s="1749"/>
      <c r="E52" s="1749"/>
      <c r="F52" s="1749"/>
      <c r="G52" s="1749"/>
      <c r="H52" s="1749"/>
      <c r="I52" s="2117"/>
      <c r="J52" s="1607"/>
      <c r="K52" s="1749"/>
      <c r="L52" s="1749"/>
      <c r="M52" s="1749"/>
      <c r="N52" s="1749"/>
      <c r="O52" s="1749"/>
      <c r="P52" s="1749"/>
      <c r="Q52" s="1749"/>
      <c r="R52" s="1749"/>
      <c r="S52" s="1749"/>
      <c r="T52" s="1749"/>
      <c r="U52" s="1749"/>
      <c r="V52" s="1749"/>
      <c r="W52" s="1749"/>
      <c r="X52" s="1749"/>
      <c r="Y52" s="2117"/>
      <c r="Z52" s="71"/>
      <c r="AA52" s="71"/>
      <c r="AB52" s="71"/>
      <c r="AC52" s="1748"/>
      <c r="AD52" s="1749"/>
      <c r="AE52" s="1749"/>
      <c r="AF52" s="1749"/>
      <c r="AG52" s="2122"/>
      <c r="AH52" s="2123"/>
      <c r="AI52" s="2123"/>
      <c r="AJ52" s="2124"/>
    </row>
    <row r="53" spans="2:36" s="1" customFormat="1" ht="12.9" hidden="1" customHeight="1">
      <c r="B53" s="1748"/>
      <c r="C53" s="1749"/>
      <c r="D53" s="1749"/>
      <c r="E53" s="1749"/>
      <c r="F53" s="1749"/>
      <c r="G53" s="1749"/>
      <c r="H53" s="1749"/>
      <c r="I53" s="2117"/>
      <c r="J53" s="1607"/>
      <c r="K53" s="1749"/>
      <c r="L53" s="1749"/>
      <c r="M53" s="1749"/>
      <c r="N53" s="1749"/>
      <c r="O53" s="1749"/>
      <c r="P53" s="1749"/>
      <c r="Q53" s="1749"/>
      <c r="R53" s="1749"/>
      <c r="S53" s="1749"/>
      <c r="T53" s="1749"/>
      <c r="U53" s="1749"/>
      <c r="V53" s="1749"/>
      <c r="W53" s="1749"/>
      <c r="X53" s="1749"/>
      <c r="Y53" s="2117"/>
      <c r="Z53" s="71"/>
      <c r="AA53" s="71"/>
      <c r="AB53" s="71"/>
      <c r="AC53" s="1748"/>
      <c r="AD53" s="1749"/>
      <c r="AE53" s="1749"/>
      <c r="AF53" s="1749"/>
      <c r="AG53" s="2122"/>
      <c r="AH53" s="2123"/>
      <c r="AI53" s="2123"/>
      <c r="AJ53" s="2124"/>
    </row>
    <row r="54" spans="2:36" s="1" customFormat="1" ht="12.9" hidden="1" customHeight="1" thickBot="1">
      <c r="B54" s="1750"/>
      <c r="C54" s="1751"/>
      <c r="D54" s="1751"/>
      <c r="E54" s="1751"/>
      <c r="F54" s="1751"/>
      <c r="G54" s="1751"/>
      <c r="H54" s="1751"/>
      <c r="I54" s="2118"/>
      <c r="J54" s="2121"/>
      <c r="K54" s="1751"/>
      <c r="L54" s="1751"/>
      <c r="M54" s="1751"/>
      <c r="N54" s="1751"/>
      <c r="O54" s="1751"/>
      <c r="P54" s="1751"/>
      <c r="Q54" s="1751"/>
      <c r="R54" s="1751"/>
      <c r="S54" s="1751"/>
      <c r="T54" s="1751"/>
      <c r="U54" s="1751"/>
      <c r="V54" s="1751"/>
      <c r="W54" s="1751"/>
      <c r="X54" s="1751"/>
      <c r="Y54" s="2118"/>
      <c r="Z54" s="71"/>
      <c r="AA54" s="71"/>
      <c r="AB54" s="71"/>
      <c r="AC54" s="1750"/>
      <c r="AD54" s="1751"/>
      <c r="AE54" s="1751"/>
      <c r="AF54" s="1751"/>
      <c r="AG54" s="2125"/>
      <c r="AH54" s="2126"/>
      <c r="AI54" s="2126"/>
      <c r="AJ54" s="2127"/>
    </row>
    <row r="55" spans="2:36">
      <c r="C55" s="40"/>
      <c r="D55" s="41"/>
      <c r="E55" s="42"/>
      <c r="F55" s="40"/>
      <c r="G55" s="40"/>
      <c r="H55" s="40"/>
      <c r="I55" s="40"/>
      <c r="J55" s="40"/>
      <c r="K55" s="40"/>
      <c r="L55" s="40"/>
      <c r="M55" s="40"/>
      <c r="N55" s="40"/>
      <c r="O55" s="40"/>
      <c r="P55" s="40"/>
      <c r="Q55" s="40"/>
      <c r="R55" s="40"/>
      <c r="S55" s="40"/>
      <c r="T55" s="40"/>
      <c r="U55" s="40"/>
      <c r="V55" s="40"/>
      <c r="W55" s="40"/>
      <c r="X55" s="40"/>
      <c r="Y55" s="40"/>
      <c r="Z55" s="40"/>
    </row>
    <row r="56" spans="2:36">
      <c r="C56" s="40"/>
      <c r="D56" s="41"/>
      <c r="E56" s="40"/>
      <c r="F56" s="40"/>
      <c r="G56" s="40"/>
      <c r="H56" s="43"/>
      <c r="I56" s="43"/>
      <c r="J56" s="43"/>
      <c r="K56" s="43"/>
      <c r="L56" s="43"/>
      <c r="M56" s="43"/>
      <c r="N56" s="43"/>
      <c r="O56" s="43"/>
      <c r="P56" s="43"/>
      <c r="Q56" s="43"/>
      <c r="R56" s="43"/>
      <c r="S56" s="43"/>
      <c r="T56" s="43"/>
      <c r="U56" s="43"/>
      <c r="V56" s="43"/>
      <c r="W56" s="43"/>
      <c r="X56" s="43"/>
      <c r="Y56" s="43"/>
      <c r="Z56" s="43"/>
      <c r="AA56" s="39"/>
      <c r="AB56" s="39"/>
      <c r="AC56" s="39"/>
      <c r="AD56" s="39"/>
      <c r="AE56" s="39"/>
      <c r="AF56" s="39"/>
      <c r="AG56" s="39"/>
      <c r="AH56" s="39"/>
      <c r="AI56" s="39"/>
    </row>
    <row r="57" spans="2:36">
      <c r="D57" s="36"/>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6">
      <c r="D58" s="36"/>
      <c r="H58" s="1797"/>
      <c r="I58" s="1797"/>
      <c r="J58" s="1797"/>
      <c r="K58" s="1797"/>
      <c r="L58" s="1797"/>
      <c r="M58" s="1797"/>
      <c r="N58" s="1797"/>
      <c r="O58" s="1797"/>
      <c r="P58" s="1797"/>
      <c r="Q58" s="1797"/>
      <c r="R58" s="1797"/>
      <c r="S58" s="1797"/>
      <c r="T58" s="1797"/>
      <c r="U58" s="1797"/>
      <c r="V58" s="1797"/>
      <c r="W58" s="1797"/>
      <c r="X58" s="1797"/>
      <c r="Y58" s="1797"/>
      <c r="Z58" s="1797"/>
      <c r="AA58" s="1797"/>
      <c r="AB58" s="1797"/>
      <c r="AC58" s="1797"/>
      <c r="AD58" s="1797"/>
      <c r="AE58" s="1797"/>
      <c r="AF58" s="1797"/>
      <c r="AG58" s="1797"/>
      <c r="AH58" s="1797"/>
      <c r="AI58" s="1797"/>
    </row>
  </sheetData>
  <sheetProtection sheet="1" selectLockedCells="1"/>
  <mergeCells count="63">
    <mergeCell ref="R9:AJ9"/>
    <mergeCell ref="R10:AJ10"/>
    <mergeCell ref="R11:AJ11"/>
    <mergeCell ref="Q42:T42"/>
    <mergeCell ref="U42:X42"/>
    <mergeCell ref="Y42:AB42"/>
    <mergeCell ref="AC42:AF42"/>
    <mergeCell ref="AG42:AJ42"/>
    <mergeCell ref="Y1:AJ1"/>
    <mergeCell ref="C3:F3"/>
    <mergeCell ref="R7:V7"/>
    <mergeCell ref="R8:V8"/>
    <mergeCell ref="X6:AI6"/>
    <mergeCell ref="X7:AI7"/>
    <mergeCell ref="X8:AI8"/>
    <mergeCell ref="AN22:BG24"/>
    <mergeCell ref="AN25:AT26"/>
    <mergeCell ref="AU25:AW26"/>
    <mergeCell ref="C4:L4"/>
    <mergeCell ref="C24:H25"/>
    <mergeCell ref="L24:W24"/>
    <mergeCell ref="L25:W25"/>
    <mergeCell ref="C18:AJ18"/>
    <mergeCell ref="B20:I21"/>
    <mergeCell ref="L20:AJ21"/>
    <mergeCell ref="C13:AJ13"/>
    <mergeCell ref="B26:I34"/>
    <mergeCell ref="J26:AJ34"/>
    <mergeCell ref="R6:V6"/>
    <mergeCell ref="B22:B23"/>
    <mergeCell ref="C22:H23"/>
    <mergeCell ref="I22:I23"/>
    <mergeCell ref="J22:K23"/>
    <mergeCell ref="L22:W23"/>
    <mergeCell ref="X22:AB23"/>
    <mergeCell ref="AC22:AJ23"/>
    <mergeCell ref="B24:B25"/>
    <mergeCell ref="B15:AJ16"/>
    <mergeCell ref="H58:AI58"/>
    <mergeCell ref="V50:Y50"/>
    <mergeCell ref="V51:Y54"/>
    <mergeCell ref="B51:E54"/>
    <mergeCell ref="F51:I54"/>
    <mergeCell ref="J51:M54"/>
    <mergeCell ref="N51:Q54"/>
    <mergeCell ref="R51:U54"/>
    <mergeCell ref="AC51:AF54"/>
    <mergeCell ref="R50:U50"/>
    <mergeCell ref="AC50:AF50"/>
    <mergeCell ref="AG50:AJ54"/>
    <mergeCell ref="J24:K24"/>
    <mergeCell ref="J25:K25"/>
    <mergeCell ref="B35:I41"/>
    <mergeCell ref="J35:AJ41"/>
    <mergeCell ref="B50:E50"/>
    <mergeCell ref="F50:I50"/>
    <mergeCell ref="J50:M50"/>
    <mergeCell ref="N50:Q50"/>
    <mergeCell ref="Q43:T46"/>
    <mergeCell ref="U43:X46"/>
    <mergeCell ref="Y43:AB46"/>
    <mergeCell ref="AC43:AF46"/>
    <mergeCell ref="AG43:AJ46"/>
  </mergeCells>
  <phoneticPr fontId="3"/>
  <conditionalFormatting sqref="L22:W23">
    <cfRule type="expression" dxfId="182" priority="7" stopIfTrue="1">
      <formula>AND(MONTH(L22)&lt;10,DAY(L22)&gt;9)</formula>
    </cfRule>
    <cfRule type="expression" dxfId="181" priority="8" stopIfTrue="1">
      <formula>AND(MONTH(L22)&lt;10,DAY(L22)&lt;10)</formula>
    </cfRule>
    <cfRule type="expression" dxfId="180" priority="9" stopIfTrue="1">
      <formula>AND(MONTH(L22)&gt;9,DAY(L22)&lt;10)</formula>
    </cfRule>
  </conditionalFormatting>
  <conditionalFormatting sqref="L24:W24">
    <cfRule type="expression" dxfId="179" priority="4" stopIfTrue="1">
      <formula>AND(MONTH(L24)&lt;10,DAY(L24)&gt;9)</formula>
    </cfRule>
    <cfRule type="expression" dxfId="178" priority="5" stopIfTrue="1">
      <formula>AND(MONTH(L24)&lt;10,DAY(L24)&lt;10)</formula>
    </cfRule>
    <cfRule type="expression" dxfId="177" priority="6" stopIfTrue="1">
      <formula>AND(MONTH(L24)&gt;9,DAY(L24)&lt;10)</formula>
    </cfRule>
  </conditionalFormatting>
  <conditionalFormatting sqref="L25:W25">
    <cfRule type="expression" dxfId="176" priority="1" stopIfTrue="1">
      <formula>AND(MONTH(L25)&lt;10,DAY(L25)&gt;9)</formula>
    </cfRule>
    <cfRule type="expression" dxfId="175" priority="2" stopIfTrue="1">
      <formula>AND(MONTH(L25)&lt;10,DAY(L25)&lt;10)</formula>
    </cfRule>
    <cfRule type="expression" dxfId="174"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scale="99" orientation="portrait" r:id="rId1"/>
  <headerFooter>
    <oddHeader>&amp;L&amp;"ＭＳ 明朝,標準"&amp;8&amp;K00-040第13号様式（第15条関係）</oddHeader>
    <oddFooter>&amp;R&amp;"ＭＳ 明朝,標準"&amp;8&amp;K00-048受注者⇒監督員</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3" tint="0.59999389629810485"/>
  </sheetPr>
  <dimension ref="A1:BG52"/>
  <sheetViews>
    <sheetView showZeros="0" view="pageBreakPreview" zoomScaleNormal="100" zoomScaleSheetLayoutView="100" workbookViewId="0">
      <selection activeCell="Z1" sqref="Z1:AJ1"/>
    </sheetView>
  </sheetViews>
  <sheetFormatPr defaultColWidth="2.36328125" defaultRowHeight="13"/>
  <cols>
    <col min="1" max="1" width="9.1796875" style="679" customWidth="1"/>
    <col min="2" max="38" width="2.36328125" style="37"/>
    <col min="39" max="39" width="0" style="37" hidden="1" customWidth="1"/>
    <col min="40" max="40" width="14.453125" style="37" customWidth="1"/>
    <col min="41" max="46" width="2.36328125" style="37"/>
    <col min="47" max="47" width="11.81640625" style="37" customWidth="1"/>
    <col min="48" max="52" width="2.36328125" style="37"/>
    <col min="53" max="53" width="0" style="37" hidden="1" customWidth="1"/>
    <col min="54" max="16384" width="2.36328125" style="37"/>
  </cols>
  <sheetData>
    <row r="1" spans="1:40" s="2" customFormat="1" ht="18" customHeight="1">
      <c r="B1" s="26"/>
      <c r="C1" s="26"/>
      <c r="D1" s="26"/>
      <c r="E1" s="26"/>
      <c r="F1" s="26"/>
      <c r="G1" s="26"/>
      <c r="H1" s="26"/>
      <c r="I1" s="26"/>
      <c r="J1" s="26"/>
      <c r="K1" s="26"/>
      <c r="L1" s="26"/>
      <c r="M1" s="26"/>
      <c r="N1" s="26"/>
      <c r="O1" s="354"/>
      <c r="P1" s="354"/>
      <c r="Q1" s="46"/>
      <c r="R1" s="373"/>
      <c r="S1" s="418"/>
      <c r="T1" s="418"/>
      <c r="U1" s="418"/>
      <c r="V1" s="418"/>
      <c r="W1" s="418"/>
      <c r="X1" s="418"/>
      <c r="Y1" s="878"/>
      <c r="Z1" s="1503">
        <v>44743</v>
      </c>
      <c r="AA1" s="1504"/>
      <c r="AB1" s="1504"/>
      <c r="AC1" s="1504"/>
      <c r="AD1" s="1504"/>
      <c r="AE1" s="1504"/>
      <c r="AF1" s="1504"/>
      <c r="AG1" s="1504"/>
      <c r="AH1" s="1504"/>
      <c r="AI1" s="1504"/>
      <c r="AJ1" s="1504"/>
      <c r="AL1" s="421" t="s">
        <v>312</v>
      </c>
    </row>
    <row r="2" spans="1:40" ht="15" customHeight="1">
      <c r="B2" s="67"/>
      <c r="C2" s="67"/>
      <c r="D2" s="67"/>
      <c r="E2" s="67"/>
      <c r="F2" s="67"/>
      <c r="G2" s="67"/>
      <c r="H2" s="67"/>
      <c r="I2" s="67"/>
      <c r="J2" s="67"/>
      <c r="K2" s="67"/>
      <c r="L2" s="67"/>
      <c r="M2" s="67"/>
      <c r="N2" s="67"/>
      <c r="O2" s="67"/>
      <c r="P2" s="67"/>
      <c r="Q2" s="67"/>
      <c r="R2" s="67"/>
      <c r="S2" s="67"/>
      <c r="T2" s="67"/>
      <c r="U2" s="67"/>
      <c r="V2" s="67"/>
      <c r="W2" s="67"/>
      <c r="X2" s="67"/>
      <c r="Y2" s="67"/>
      <c r="Z2" s="67"/>
      <c r="AA2" s="67"/>
      <c r="AB2" s="50"/>
      <c r="AC2" s="67"/>
      <c r="AD2" s="49"/>
      <c r="AE2" s="49"/>
      <c r="AF2" s="49"/>
      <c r="AG2" s="49"/>
      <c r="AH2" s="49"/>
      <c r="AI2" s="49"/>
      <c r="AJ2" s="49"/>
    </row>
    <row r="3" spans="1:40" s="589" customFormat="1" ht="15" customHeight="1">
      <c r="A3" s="679"/>
      <c r="C3" s="1859" t="s">
        <v>305</v>
      </c>
      <c r="D3" s="1866"/>
      <c r="E3" s="1866"/>
      <c r="F3" s="1866"/>
      <c r="G3" s="587"/>
      <c r="H3" s="587"/>
    </row>
    <row r="4" spans="1:40"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0" ht="15" customHeight="1">
      <c r="B5" s="159"/>
      <c r="C5" s="159"/>
      <c r="D5" s="389"/>
      <c r="E5" s="389"/>
      <c r="F5" s="389"/>
      <c r="G5" s="389"/>
      <c r="H5" s="389"/>
      <c r="I5" s="389"/>
      <c r="J5" s="389"/>
      <c r="K5" s="389"/>
      <c r="L5" s="389"/>
      <c r="M5" s="389"/>
      <c r="N5" s="389"/>
      <c r="O5" s="389"/>
      <c r="P5" s="389"/>
      <c r="Q5" s="389"/>
      <c r="R5" s="159"/>
      <c r="S5" s="159"/>
      <c r="T5" s="159"/>
      <c r="U5" s="159"/>
      <c r="V5" s="159"/>
      <c r="W5" s="159"/>
      <c r="X5" s="159"/>
      <c r="Y5" s="159"/>
      <c r="Z5" s="159"/>
      <c r="AA5" s="159"/>
      <c r="AB5" s="159"/>
      <c r="AC5" s="159"/>
      <c r="AD5" s="159"/>
      <c r="AE5" s="159"/>
      <c r="AF5" s="159"/>
      <c r="AG5" s="159"/>
      <c r="AH5" s="159"/>
      <c r="AI5" s="159"/>
      <c r="AJ5" s="159"/>
      <c r="AM5" s="495" t="s">
        <v>353</v>
      </c>
    </row>
    <row r="6" spans="1:40" ht="30" customHeight="1">
      <c r="B6" s="159"/>
      <c r="C6" s="159"/>
      <c r="D6" s="159"/>
      <c r="E6" s="159"/>
      <c r="F6" s="159"/>
      <c r="G6" s="159"/>
      <c r="H6" s="159"/>
      <c r="I6" s="158"/>
      <c r="J6" s="158"/>
      <c r="K6" s="158"/>
      <c r="L6" s="158"/>
      <c r="M6" s="158"/>
      <c r="N6" s="158"/>
      <c r="O6" s="158"/>
      <c r="P6" s="158"/>
      <c r="Q6" s="158"/>
      <c r="R6" s="159"/>
      <c r="S6" s="2102" t="s">
        <v>66</v>
      </c>
      <c r="T6" s="1492"/>
      <c r="U6" s="1492"/>
      <c r="V6" s="1492"/>
      <c r="W6" s="1492"/>
      <c r="X6" s="301"/>
      <c r="Y6" s="2180" t="str">
        <f>各項目入力表!F3</f>
        <v>平塚市○○番地○○</v>
      </c>
      <c r="Z6" s="2181"/>
      <c r="AA6" s="2181"/>
      <c r="AB6" s="2181"/>
      <c r="AC6" s="2181"/>
      <c r="AD6" s="2181"/>
      <c r="AE6" s="2181"/>
      <c r="AF6" s="2181"/>
      <c r="AG6" s="2181"/>
      <c r="AH6" s="2181"/>
      <c r="AI6" s="2181"/>
      <c r="AJ6" s="159"/>
    </row>
    <row r="7" spans="1:40" ht="30" customHeight="1">
      <c r="B7" s="159"/>
      <c r="C7" s="159"/>
      <c r="D7" s="159"/>
      <c r="E7" s="159"/>
      <c r="F7" s="159"/>
      <c r="G7" s="159"/>
      <c r="H7" s="159"/>
      <c r="I7" s="159"/>
      <c r="J7" s="159"/>
      <c r="K7" s="159"/>
      <c r="L7" s="159"/>
      <c r="M7" s="159"/>
      <c r="N7" s="159"/>
      <c r="O7" s="159"/>
      <c r="P7" s="159"/>
      <c r="Q7" s="159"/>
      <c r="R7" s="159"/>
      <c r="S7" s="2102" t="s">
        <v>29</v>
      </c>
      <c r="T7" s="1492"/>
      <c r="U7" s="1492"/>
      <c r="V7" s="1492"/>
      <c r="W7" s="1492"/>
      <c r="X7" s="419"/>
      <c r="Y7" s="2180" t="str">
        <f>各項目入力表!F4</f>
        <v>○△□×株式会社</v>
      </c>
      <c r="Z7" s="2181"/>
      <c r="AA7" s="2181"/>
      <c r="AB7" s="2181"/>
      <c r="AC7" s="2181"/>
      <c r="AD7" s="2181"/>
      <c r="AE7" s="2181"/>
      <c r="AF7" s="2181"/>
      <c r="AG7" s="2181"/>
      <c r="AH7" s="2181"/>
      <c r="AI7" s="2181"/>
      <c r="AJ7" s="159"/>
    </row>
    <row r="8" spans="1:40" ht="30" customHeight="1">
      <c r="B8" s="159"/>
      <c r="C8" s="159"/>
      <c r="D8" s="159"/>
      <c r="E8" s="159"/>
      <c r="F8" s="159"/>
      <c r="G8" s="159"/>
      <c r="H8" s="159"/>
      <c r="I8" s="159"/>
      <c r="J8" s="159"/>
      <c r="K8" s="159"/>
      <c r="L8" s="159"/>
      <c r="M8" s="159"/>
      <c r="N8" s="159"/>
      <c r="O8" s="159"/>
      <c r="P8" s="159"/>
      <c r="Q8" s="159"/>
      <c r="R8" s="159"/>
      <c r="S8" s="2102" t="s">
        <v>30</v>
      </c>
      <c r="T8" s="1492"/>
      <c r="U8" s="1492"/>
      <c r="V8" s="1492"/>
      <c r="W8" s="1492"/>
      <c r="X8" s="420"/>
      <c r="Y8" s="2180" t="str">
        <f>各項目入力表!F5</f>
        <v>代表取締役　○△　□×</v>
      </c>
      <c r="Z8" s="2181"/>
      <c r="AA8" s="2181"/>
      <c r="AB8" s="2181"/>
      <c r="AC8" s="2181"/>
      <c r="AD8" s="2181"/>
      <c r="AE8" s="2181"/>
      <c r="AF8" s="2181"/>
      <c r="AG8" s="2181"/>
      <c r="AH8" s="2181"/>
      <c r="AI8" s="2181"/>
      <c r="AJ8" s="491" t="s">
        <v>61</v>
      </c>
    </row>
    <row r="9" spans="1:40" s="891" customFormat="1" ht="12" customHeight="1">
      <c r="B9" s="159"/>
      <c r="C9" s="159"/>
      <c r="D9" s="159"/>
      <c r="E9" s="159"/>
      <c r="F9" s="159"/>
      <c r="G9" s="159"/>
      <c r="H9" s="159"/>
      <c r="I9" s="159"/>
      <c r="J9" s="159"/>
      <c r="K9" s="159"/>
      <c r="L9" s="159"/>
      <c r="M9" s="159"/>
      <c r="N9" s="159"/>
      <c r="O9" s="159"/>
      <c r="P9" s="159"/>
      <c r="Q9" s="159"/>
      <c r="R9" s="159"/>
      <c r="S9" s="1499" t="s">
        <v>805</v>
      </c>
      <c r="T9" s="1499"/>
      <c r="U9" s="1499"/>
      <c r="V9" s="1499"/>
      <c r="W9" s="1499"/>
      <c r="X9" s="1499"/>
      <c r="Y9" s="1499"/>
      <c r="Z9" s="1499"/>
      <c r="AA9" s="1499"/>
      <c r="AB9" s="1499"/>
      <c r="AC9" s="1499"/>
      <c r="AD9" s="1499"/>
      <c r="AE9" s="1499"/>
      <c r="AF9" s="1499"/>
      <c r="AG9" s="1499"/>
      <c r="AH9" s="1499"/>
      <c r="AI9" s="1499"/>
      <c r="AJ9" s="1499"/>
    </row>
    <row r="10" spans="1:40" s="891" customFormat="1" ht="12" customHeight="1">
      <c r="B10" s="159"/>
      <c r="C10" s="159"/>
      <c r="D10" s="159"/>
      <c r="E10" s="159"/>
      <c r="F10" s="159"/>
      <c r="G10" s="159"/>
      <c r="H10" s="159"/>
      <c r="I10" s="159"/>
      <c r="J10" s="159"/>
      <c r="K10" s="159"/>
      <c r="L10" s="159"/>
      <c r="M10" s="159"/>
      <c r="N10" s="159"/>
      <c r="O10" s="159"/>
      <c r="P10" s="159"/>
      <c r="Q10" s="159"/>
      <c r="R10" s="159"/>
      <c r="S10" s="1500" t="s">
        <v>806</v>
      </c>
      <c r="T10" s="1500"/>
      <c r="U10" s="1500"/>
      <c r="V10" s="1500"/>
      <c r="W10" s="1500"/>
      <c r="X10" s="1500"/>
      <c r="Y10" s="1500"/>
      <c r="Z10" s="1500"/>
      <c r="AA10" s="1500"/>
      <c r="AB10" s="1500"/>
      <c r="AC10" s="1500"/>
      <c r="AD10" s="1500"/>
      <c r="AE10" s="1500"/>
      <c r="AF10" s="1500"/>
      <c r="AG10" s="1500"/>
      <c r="AH10" s="1500"/>
      <c r="AI10" s="1500"/>
      <c r="AJ10" s="1500"/>
    </row>
    <row r="11" spans="1:40" s="891" customFormat="1" ht="12" customHeight="1">
      <c r="B11" s="159"/>
      <c r="C11" s="159"/>
      <c r="D11" s="159"/>
      <c r="E11" s="159"/>
      <c r="F11" s="159"/>
      <c r="G11" s="159"/>
      <c r="H11" s="159"/>
      <c r="I11" s="159"/>
      <c r="J11" s="159"/>
      <c r="K11" s="159"/>
      <c r="L11" s="159"/>
      <c r="M11" s="159"/>
      <c r="N11" s="159"/>
      <c r="O11" s="159"/>
      <c r="P11" s="159"/>
      <c r="Q11" s="159"/>
      <c r="R11" s="159"/>
      <c r="S11" s="1500" t="s">
        <v>790</v>
      </c>
      <c r="T11" s="1500"/>
      <c r="U11" s="1500"/>
      <c r="V11" s="1500"/>
      <c r="W11" s="1500"/>
      <c r="X11" s="1500"/>
      <c r="Y11" s="1500"/>
      <c r="Z11" s="1500"/>
      <c r="AA11" s="1500"/>
      <c r="AB11" s="1500"/>
      <c r="AC11" s="1500"/>
      <c r="AD11" s="1500"/>
      <c r="AE11" s="1500"/>
      <c r="AF11" s="1500"/>
      <c r="AG11" s="1500"/>
      <c r="AH11" s="1500"/>
      <c r="AI11" s="1500"/>
      <c r="AJ11" s="1500"/>
    </row>
    <row r="12" spans="1:40" ht="15" customHeight="1">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row>
    <row r="13" spans="1:40" ht="27" customHeight="1">
      <c r="B13" s="2143" t="s">
        <v>82</v>
      </c>
      <c r="C13" s="2149"/>
      <c r="D13" s="2149"/>
      <c r="E13" s="2149"/>
      <c r="F13" s="2149"/>
      <c r="G13" s="2149"/>
      <c r="H13" s="2149"/>
      <c r="I13" s="2149"/>
      <c r="J13" s="2149"/>
      <c r="K13" s="2149"/>
      <c r="L13" s="2149"/>
      <c r="M13" s="2149"/>
      <c r="N13" s="2149"/>
      <c r="O13" s="2149"/>
      <c r="P13" s="2149"/>
      <c r="Q13" s="2149"/>
      <c r="R13" s="2149"/>
      <c r="S13" s="2149"/>
      <c r="T13" s="2149"/>
      <c r="U13" s="2149"/>
      <c r="V13" s="2149"/>
      <c r="W13" s="2149"/>
      <c r="X13" s="2149"/>
      <c r="Y13" s="2149"/>
      <c r="Z13" s="2149"/>
      <c r="AA13" s="2149"/>
      <c r="AB13" s="2149"/>
      <c r="AC13" s="2149"/>
      <c r="AD13" s="2149"/>
      <c r="AE13" s="2149"/>
      <c r="AF13" s="2149"/>
      <c r="AG13" s="2149"/>
      <c r="AH13" s="2149"/>
      <c r="AI13" s="2149"/>
      <c r="AJ13" s="2149"/>
    </row>
    <row r="14" spans="1:40" ht="15" customHeight="1">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row>
    <row r="15" spans="1:40" ht="20.149999999999999" customHeight="1">
      <c r="B15" s="2059" t="s">
        <v>733</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40"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9" ht="15" customHeight="1">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row>
    <row r="18" spans="1:59" ht="20.149999999999999" customHeight="1">
      <c r="B18" s="159"/>
      <c r="C18" s="2096" t="s">
        <v>62</v>
      </c>
      <c r="D18" s="2096"/>
      <c r="E18" s="2096"/>
      <c r="F18" s="2096"/>
      <c r="G18" s="2096"/>
      <c r="H18" s="2096"/>
      <c r="I18" s="2096"/>
      <c r="J18" s="2096"/>
      <c r="K18" s="2096"/>
      <c r="L18" s="2096"/>
      <c r="M18" s="2096"/>
      <c r="N18" s="2096"/>
      <c r="O18" s="2096"/>
      <c r="P18" s="2096"/>
      <c r="Q18" s="2096"/>
      <c r="R18" s="2096"/>
      <c r="S18" s="2096"/>
      <c r="T18" s="2096"/>
      <c r="U18" s="2096"/>
      <c r="V18" s="2096"/>
      <c r="W18" s="2096"/>
      <c r="X18" s="2096"/>
      <c r="Y18" s="2096"/>
      <c r="Z18" s="2096"/>
      <c r="AA18" s="2096"/>
      <c r="AB18" s="2096"/>
      <c r="AC18" s="2096"/>
      <c r="AD18" s="2096"/>
      <c r="AE18" s="2096"/>
      <c r="AF18" s="2096"/>
      <c r="AG18" s="2096"/>
      <c r="AH18" s="2096"/>
      <c r="AI18" s="2096"/>
      <c r="AJ18" s="2096"/>
    </row>
    <row r="19" spans="1:59" ht="15" customHeight="1" thickBot="1">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row>
    <row r="20" spans="1:59">
      <c r="B20" s="2135" t="s">
        <v>63</v>
      </c>
      <c r="C20" s="2136"/>
      <c r="D20" s="2136"/>
      <c r="E20" s="2136"/>
      <c r="F20" s="2136"/>
      <c r="G20" s="2136"/>
      <c r="H20" s="2136"/>
      <c r="I20" s="2136"/>
      <c r="J20" s="152"/>
      <c r="K20" s="372"/>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row>
    <row r="21" spans="1:59">
      <c r="B21" s="2137"/>
      <c r="C21" s="2138"/>
      <c r="D21" s="2138"/>
      <c r="E21" s="2138"/>
      <c r="F21" s="2138"/>
      <c r="G21" s="2138"/>
      <c r="H21" s="2138"/>
      <c r="I21" s="2138"/>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1:59" s="66" customFormat="1" ht="13.5" customHeight="1">
      <c r="A22" s="679"/>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794" t="str">
        <f>各項目入力表!B5</f>
        <v>04-***</v>
      </c>
      <c r="AD22" s="964"/>
      <c r="AE22" s="964"/>
      <c r="AF22" s="964"/>
      <c r="AG22" s="964"/>
      <c r="AH22" s="964"/>
      <c r="AI22" s="964"/>
      <c r="AJ22" s="972"/>
    </row>
    <row r="23" spans="1:59" s="66" customFormat="1">
      <c r="A23" s="679"/>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2182"/>
      <c r="AD23" s="2183"/>
      <c r="AE23" s="2183"/>
      <c r="AF23" s="2183"/>
      <c r="AG23" s="2183"/>
      <c r="AH23" s="2183"/>
      <c r="AI23" s="2183"/>
      <c r="AJ23" s="2184"/>
      <c r="AN23" s="1140" t="s">
        <v>363</v>
      </c>
      <c r="AO23" s="1048"/>
      <c r="AP23" s="1048"/>
      <c r="AQ23" s="1048"/>
      <c r="AR23" s="1048"/>
      <c r="AS23" s="1048"/>
      <c r="AT23" s="1048"/>
      <c r="AU23" s="1048"/>
      <c r="AV23" s="1048"/>
      <c r="AW23" s="1048"/>
      <c r="AX23" s="1048"/>
      <c r="AY23" s="1048"/>
      <c r="AZ23" s="1048"/>
      <c r="BA23" s="1048"/>
      <c r="BB23" s="1048"/>
      <c r="BC23" s="1048"/>
      <c r="BD23" s="1048"/>
      <c r="BE23" s="1048"/>
      <c r="BF23" s="1048"/>
      <c r="BG23" s="1048"/>
    </row>
    <row r="24" spans="1:59" s="66" customFormat="1" ht="30" customHeight="1">
      <c r="A24" s="679"/>
      <c r="B24" s="1785"/>
      <c r="C24" s="1787" t="s">
        <v>106</v>
      </c>
      <c r="D24" s="1004"/>
      <c r="E24" s="1004"/>
      <c r="F24" s="1004"/>
      <c r="G24" s="1004"/>
      <c r="H24" s="1004"/>
      <c r="I24" s="366"/>
      <c r="J24" s="1899" t="s">
        <v>385</v>
      </c>
      <c r="K24" s="1900"/>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N24" s="1048"/>
      <c r="AO24" s="1048"/>
      <c r="AP24" s="1048"/>
      <c r="AQ24" s="1048"/>
      <c r="AR24" s="1048"/>
      <c r="AS24" s="1048"/>
      <c r="AT24" s="1048"/>
      <c r="AU24" s="1048"/>
      <c r="AV24" s="1048"/>
      <c r="AW24" s="1048"/>
      <c r="AX24" s="1048"/>
      <c r="AY24" s="1048"/>
      <c r="AZ24" s="1048"/>
      <c r="BA24" s="1048"/>
      <c r="BB24" s="1048"/>
      <c r="BC24" s="1048"/>
      <c r="BD24" s="1048"/>
      <c r="BE24" s="1048"/>
      <c r="BF24" s="1048"/>
      <c r="BG24" s="1048"/>
    </row>
    <row r="25" spans="1:59" s="66" customFormat="1" ht="30" customHeight="1" thickBot="1">
      <c r="A25" s="679"/>
      <c r="B25" s="1786"/>
      <c r="C25" s="1057"/>
      <c r="D25" s="1057"/>
      <c r="E25" s="1057"/>
      <c r="F25" s="1057"/>
      <c r="G25" s="1057"/>
      <c r="H25" s="1057"/>
      <c r="I25" s="367"/>
      <c r="J25" s="1901" t="s">
        <v>382</v>
      </c>
      <c r="K25" s="1902"/>
      <c r="L25" s="1789">
        <f>IF(AU26=BA26,各項目入力表!B8,+IF(AU26=BA27,各項目入力表!D5,各項目入力表!D6))</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row>
    <row r="26" spans="1:59" ht="15" customHeight="1" thickTop="1">
      <c r="B26" s="2176" t="s">
        <v>74</v>
      </c>
      <c r="C26" s="1459"/>
      <c r="D26" s="1459"/>
      <c r="E26" s="1459"/>
      <c r="F26" s="1459"/>
      <c r="G26" s="1459"/>
      <c r="H26" s="1459"/>
      <c r="I26" s="2177"/>
      <c r="J26" s="2170" t="s">
        <v>75</v>
      </c>
      <c r="K26" s="2171"/>
      <c r="L26" s="2171"/>
      <c r="M26" s="2171"/>
      <c r="N26" s="2171"/>
      <c r="O26" s="2171"/>
      <c r="P26" s="2171"/>
      <c r="Q26" s="2185"/>
      <c r="R26" s="2170" t="s">
        <v>78</v>
      </c>
      <c r="S26" s="2185"/>
      <c r="T26" s="2167" t="s">
        <v>77</v>
      </c>
      <c r="U26" s="2168"/>
      <c r="V26" s="2168"/>
      <c r="W26" s="2168"/>
      <c r="X26" s="2168"/>
      <c r="Y26" s="2168"/>
      <c r="Z26" s="2168"/>
      <c r="AA26" s="2168"/>
      <c r="AB26" s="2169"/>
      <c r="AC26" s="2170" t="s">
        <v>76</v>
      </c>
      <c r="AD26" s="2171"/>
      <c r="AE26" s="2171"/>
      <c r="AF26" s="2171"/>
      <c r="AG26" s="2171"/>
      <c r="AH26" s="2171"/>
      <c r="AI26" s="2171"/>
      <c r="AJ26" s="2172"/>
      <c r="AN26" s="1763" t="s">
        <v>294</v>
      </c>
      <c r="AO26" s="1048"/>
      <c r="AP26" s="1048"/>
      <c r="AQ26" s="1048"/>
      <c r="AR26" s="1048"/>
      <c r="AS26" s="1048"/>
      <c r="AT26" s="1838"/>
      <c r="AU26" s="1765" t="s">
        <v>292</v>
      </c>
      <c r="AV26" s="1839"/>
      <c r="AW26" s="1840"/>
      <c r="AX26" s="495"/>
      <c r="AY26" s="495"/>
      <c r="AZ26" s="495"/>
      <c r="BA26" s="495" t="s">
        <v>292</v>
      </c>
      <c r="BB26" s="495"/>
      <c r="BC26" s="495"/>
      <c r="BD26" s="495"/>
      <c r="BE26" s="495"/>
      <c r="BF26" s="495"/>
      <c r="BG26" s="495"/>
    </row>
    <row r="27" spans="1:59" ht="15" customHeight="1" thickBot="1">
      <c r="B27" s="2178"/>
      <c r="C27" s="1082"/>
      <c r="D27" s="1082"/>
      <c r="E27" s="1082"/>
      <c r="F27" s="1082"/>
      <c r="G27" s="1082"/>
      <c r="H27" s="1082"/>
      <c r="I27" s="2179"/>
      <c r="J27" s="2173"/>
      <c r="K27" s="2174"/>
      <c r="L27" s="2174"/>
      <c r="M27" s="2174"/>
      <c r="N27" s="2174"/>
      <c r="O27" s="2174"/>
      <c r="P27" s="2174"/>
      <c r="Q27" s="2186"/>
      <c r="R27" s="2173"/>
      <c r="S27" s="2186"/>
      <c r="T27" s="2187" t="s">
        <v>79</v>
      </c>
      <c r="U27" s="2188"/>
      <c r="V27" s="2189"/>
      <c r="W27" s="2190" t="s">
        <v>80</v>
      </c>
      <c r="X27" s="2188"/>
      <c r="Y27" s="2189"/>
      <c r="Z27" s="2190" t="s">
        <v>81</v>
      </c>
      <c r="AA27" s="2188"/>
      <c r="AB27" s="2189"/>
      <c r="AC27" s="2173"/>
      <c r="AD27" s="2174"/>
      <c r="AE27" s="2174"/>
      <c r="AF27" s="2174"/>
      <c r="AG27" s="2174"/>
      <c r="AH27" s="2174"/>
      <c r="AI27" s="2174"/>
      <c r="AJ27" s="2175"/>
      <c r="AN27" s="1048"/>
      <c r="AO27" s="1048"/>
      <c r="AP27" s="1048"/>
      <c r="AQ27" s="1048"/>
      <c r="AR27" s="1048"/>
      <c r="AS27" s="1048"/>
      <c r="AT27" s="1838"/>
      <c r="AU27" s="1841"/>
      <c r="AV27" s="1842"/>
      <c r="AW27" s="1843"/>
      <c r="AX27" s="495"/>
      <c r="AY27" s="495"/>
      <c r="AZ27" s="495"/>
      <c r="BA27" s="495" t="s">
        <v>328</v>
      </c>
      <c r="BB27" s="495"/>
      <c r="BC27" s="495"/>
      <c r="BD27" s="495"/>
      <c r="BE27" s="495"/>
      <c r="BF27" s="495"/>
      <c r="BG27" s="495"/>
    </row>
    <row r="28" spans="1:59" ht="30" customHeight="1" thickTop="1">
      <c r="B28" s="2153"/>
      <c r="C28" s="2154"/>
      <c r="D28" s="2154"/>
      <c r="E28" s="2154"/>
      <c r="F28" s="2154"/>
      <c r="G28" s="2154"/>
      <c r="H28" s="2154"/>
      <c r="I28" s="2155"/>
      <c r="J28" s="2156"/>
      <c r="K28" s="2154"/>
      <c r="L28" s="2154"/>
      <c r="M28" s="2154"/>
      <c r="N28" s="2154"/>
      <c r="O28" s="2154"/>
      <c r="P28" s="2154"/>
      <c r="Q28" s="2155"/>
      <c r="R28" s="2157"/>
      <c r="S28" s="2158"/>
      <c r="T28" s="2157"/>
      <c r="U28" s="2159"/>
      <c r="V28" s="2158"/>
      <c r="W28" s="2157"/>
      <c r="X28" s="2159"/>
      <c r="Y28" s="2158"/>
      <c r="Z28" s="2160">
        <f>SUM(T28:Y28)</f>
        <v>0</v>
      </c>
      <c r="AA28" s="1653"/>
      <c r="AB28" s="1654"/>
      <c r="AC28" s="2156"/>
      <c r="AD28" s="2154"/>
      <c r="AE28" s="2154"/>
      <c r="AF28" s="2154"/>
      <c r="AG28" s="2154"/>
      <c r="AH28" s="2154"/>
      <c r="AI28" s="2154"/>
      <c r="AJ28" s="2161"/>
      <c r="AN28" s="495"/>
      <c r="AO28" s="495"/>
      <c r="AP28" s="495"/>
      <c r="AQ28" s="495"/>
      <c r="AR28" s="495"/>
      <c r="AS28" s="495"/>
      <c r="AT28" s="495"/>
      <c r="AU28" s="495"/>
      <c r="AV28" s="495"/>
      <c r="AW28" s="495"/>
      <c r="AX28" s="495"/>
      <c r="AY28" s="495"/>
      <c r="AZ28" s="495"/>
      <c r="BA28" s="495" t="s">
        <v>329</v>
      </c>
      <c r="BB28" s="495"/>
      <c r="BC28" s="495"/>
      <c r="BD28" s="495"/>
      <c r="BE28" s="495"/>
      <c r="BF28" s="495"/>
      <c r="BG28" s="495"/>
    </row>
    <row r="29" spans="1:59" ht="30" customHeight="1">
      <c r="B29" s="2153"/>
      <c r="C29" s="2154"/>
      <c r="D29" s="2154"/>
      <c r="E29" s="2154"/>
      <c r="F29" s="2154"/>
      <c r="G29" s="2154"/>
      <c r="H29" s="2154"/>
      <c r="I29" s="2155"/>
      <c r="J29" s="2156"/>
      <c r="K29" s="2154"/>
      <c r="L29" s="2154"/>
      <c r="M29" s="2154"/>
      <c r="N29" s="2154"/>
      <c r="O29" s="2154"/>
      <c r="P29" s="2154"/>
      <c r="Q29" s="2155"/>
      <c r="R29" s="2157"/>
      <c r="S29" s="2158"/>
      <c r="T29" s="2157"/>
      <c r="U29" s="2159"/>
      <c r="V29" s="2158"/>
      <c r="W29" s="2157"/>
      <c r="X29" s="2159"/>
      <c r="Y29" s="2158"/>
      <c r="Z29" s="2160">
        <f t="shared" ref="Z29:Z36" si="0">SUM(T29:Y29)</f>
        <v>0</v>
      </c>
      <c r="AA29" s="1653"/>
      <c r="AB29" s="1654"/>
      <c r="AC29" s="2156"/>
      <c r="AD29" s="2154"/>
      <c r="AE29" s="2154"/>
      <c r="AF29" s="2154"/>
      <c r="AG29" s="2154"/>
      <c r="AH29" s="2154"/>
      <c r="AI29" s="2154"/>
      <c r="AJ29" s="2161"/>
    </row>
    <row r="30" spans="1:59" ht="30" customHeight="1">
      <c r="B30" s="2153"/>
      <c r="C30" s="2154"/>
      <c r="D30" s="2154"/>
      <c r="E30" s="2154"/>
      <c r="F30" s="2154"/>
      <c r="G30" s="2154"/>
      <c r="H30" s="2154"/>
      <c r="I30" s="2155"/>
      <c r="J30" s="2156"/>
      <c r="K30" s="2154"/>
      <c r="L30" s="2154"/>
      <c r="M30" s="2154"/>
      <c r="N30" s="2154"/>
      <c r="O30" s="2154"/>
      <c r="P30" s="2154"/>
      <c r="Q30" s="2155"/>
      <c r="R30" s="2157"/>
      <c r="S30" s="2158"/>
      <c r="T30" s="2157"/>
      <c r="U30" s="2159"/>
      <c r="V30" s="2158"/>
      <c r="W30" s="2157"/>
      <c r="X30" s="2159"/>
      <c r="Y30" s="2158"/>
      <c r="Z30" s="2160">
        <f t="shared" si="0"/>
        <v>0</v>
      </c>
      <c r="AA30" s="1653"/>
      <c r="AB30" s="1654"/>
      <c r="AC30" s="2156"/>
      <c r="AD30" s="2154"/>
      <c r="AE30" s="2154"/>
      <c r="AF30" s="2154"/>
      <c r="AG30" s="2154"/>
      <c r="AH30" s="2154"/>
      <c r="AI30" s="2154"/>
      <c r="AJ30" s="2161"/>
    </row>
    <row r="31" spans="1:59" ht="30" customHeight="1">
      <c r="B31" s="2153"/>
      <c r="C31" s="2154"/>
      <c r="D31" s="2154"/>
      <c r="E31" s="2154"/>
      <c r="F31" s="2154"/>
      <c r="G31" s="2154"/>
      <c r="H31" s="2154"/>
      <c r="I31" s="2155"/>
      <c r="J31" s="2156"/>
      <c r="K31" s="2154"/>
      <c r="L31" s="2154"/>
      <c r="M31" s="2154"/>
      <c r="N31" s="2154"/>
      <c r="O31" s="2154"/>
      <c r="P31" s="2154"/>
      <c r="Q31" s="2155"/>
      <c r="R31" s="2157"/>
      <c r="S31" s="2158"/>
      <c r="T31" s="2157"/>
      <c r="U31" s="2159"/>
      <c r="V31" s="2158"/>
      <c r="W31" s="2157"/>
      <c r="X31" s="2159"/>
      <c r="Y31" s="2158"/>
      <c r="Z31" s="2160">
        <f t="shared" si="0"/>
        <v>0</v>
      </c>
      <c r="AA31" s="1653"/>
      <c r="AB31" s="1654"/>
      <c r="AC31" s="2156"/>
      <c r="AD31" s="2154"/>
      <c r="AE31" s="2154"/>
      <c r="AF31" s="2154"/>
      <c r="AG31" s="2154"/>
      <c r="AH31" s="2154"/>
      <c r="AI31" s="2154"/>
      <c r="AJ31" s="2161"/>
    </row>
    <row r="32" spans="1:59" ht="30" customHeight="1">
      <c r="B32" s="2153"/>
      <c r="C32" s="2154"/>
      <c r="D32" s="2154"/>
      <c r="E32" s="2154"/>
      <c r="F32" s="2154"/>
      <c r="G32" s="2154"/>
      <c r="H32" s="2154"/>
      <c r="I32" s="2155"/>
      <c r="J32" s="2156"/>
      <c r="K32" s="2154"/>
      <c r="L32" s="2154"/>
      <c r="M32" s="2154"/>
      <c r="N32" s="2154"/>
      <c r="O32" s="2154"/>
      <c r="P32" s="2154"/>
      <c r="Q32" s="2155"/>
      <c r="R32" s="2157"/>
      <c r="S32" s="2158"/>
      <c r="T32" s="2157"/>
      <c r="U32" s="2159"/>
      <c r="V32" s="2158"/>
      <c r="W32" s="2157"/>
      <c r="X32" s="2159"/>
      <c r="Y32" s="2158"/>
      <c r="Z32" s="2160">
        <f t="shared" si="0"/>
        <v>0</v>
      </c>
      <c r="AA32" s="1653"/>
      <c r="AB32" s="1654"/>
      <c r="AC32" s="2156"/>
      <c r="AD32" s="2154"/>
      <c r="AE32" s="2154"/>
      <c r="AF32" s="2154"/>
      <c r="AG32" s="2154"/>
      <c r="AH32" s="2154"/>
      <c r="AI32" s="2154"/>
      <c r="AJ32" s="2161"/>
    </row>
    <row r="33" spans="2:36" ht="30" customHeight="1">
      <c r="B33" s="2153"/>
      <c r="C33" s="2154"/>
      <c r="D33" s="2154"/>
      <c r="E33" s="2154"/>
      <c r="F33" s="2154"/>
      <c r="G33" s="2154"/>
      <c r="H33" s="2154"/>
      <c r="I33" s="2155"/>
      <c r="J33" s="2156"/>
      <c r="K33" s="2154"/>
      <c r="L33" s="2154"/>
      <c r="M33" s="2154"/>
      <c r="N33" s="2154"/>
      <c r="O33" s="2154"/>
      <c r="P33" s="2154"/>
      <c r="Q33" s="2155"/>
      <c r="R33" s="2157"/>
      <c r="S33" s="2158"/>
      <c r="T33" s="2157"/>
      <c r="U33" s="2159"/>
      <c r="V33" s="2158"/>
      <c r="W33" s="2157"/>
      <c r="X33" s="2159"/>
      <c r="Y33" s="2158"/>
      <c r="Z33" s="2160">
        <f t="shared" si="0"/>
        <v>0</v>
      </c>
      <c r="AA33" s="1653"/>
      <c r="AB33" s="1654"/>
      <c r="AC33" s="2156"/>
      <c r="AD33" s="2154"/>
      <c r="AE33" s="2154"/>
      <c r="AF33" s="2154"/>
      <c r="AG33" s="2154"/>
      <c r="AH33" s="2154"/>
      <c r="AI33" s="2154"/>
      <c r="AJ33" s="2161"/>
    </row>
    <row r="34" spans="2:36" ht="30" customHeight="1">
      <c r="B34" s="2153"/>
      <c r="C34" s="2154"/>
      <c r="D34" s="2154"/>
      <c r="E34" s="2154"/>
      <c r="F34" s="2154"/>
      <c r="G34" s="2154"/>
      <c r="H34" s="2154"/>
      <c r="I34" s="2155"/>
      <c r="J34" s="2156"/>
      <c r="K34" s="2154"/>
      <c r="L34" s="2154"/>
      <c r="M34" s="2154"/>
      <c r="N34" s="2154"/>
      <c r="O34" s="2154"/>
      <c r="P34" s="2154"/>
      <c r="Q34" s="2155"/>
      <c r="R34" s="2157"/>
      <c r="S34" s="2158"/>
      <c r="T34" s="2157"/>
      <c r="U34" s="2159"/>
      <c r="V34" s="2158"/>
      <c r="W34" s="2157"/>
      <c r="X34" s="2159"/>
      <c r="Y34" s="2158"/>
      <c r="Z34" s="2160">
        <f t="shared" si="0"/>
        <v>0</v>
      </c>
      <c r="AA34" s="1653"/>
      <c r="AB34" s="1654"/>
      <c r="AC34" s="2156"/>
      <c r="AD34" s="2154"/>
      <c r="AE34" s="2154"/>
      <c r="AF34" s="2154"/>
      <c r="AG34" s="2154"/>
      <c r="AH34" s="2154"/>
      <c r="AI34" s="2154"/>
      <c r="AJ34" s="2161"/>
    </row>
    <row r="35" spans="2:36" ht="30" customHeight="1">
      <c r="B35" s="2153"/>
      <c r="C35" s="2154"/>
      <c r="D35" s="2154"/>
      <c r="E35" s="2154"/>
      <c r="F35" s="2154"/>
      <c r="G35" s="2154"/>
      <c r="H35" s="2154"/>
      <c r="I35" s="2155"/>
      <c r="J35" s="2156"/>
      <c r="K35" s="2154"/>
      <c r="L35" s="2154"/>
      <c r="M35" s="2154"/>
      <c r="N35" s="2154"/>
      <c r="O35" s="2154"/>
      <c r="P35" s="2154"/>
      <c r="Q35" s="2155"/>
      <c r="R35" s="2157"/>
      <c r="S35" s="2158"/>
      <c r="T35" s="2157"/>
      <c r="U35" s="2159"/>
      <c r="V35" s="2158"/>
      <c r="W35" s="2157"/>
      <c r="X35" s="2159"/>
      <c r="Y35" s="2158"/>
      <c r="Z35" s="2160">
        <f t="shared" si="0"/>
        <v>0</v>
      </c>
      <c r="AA35" s="1653"/>
      <c r="AB35" s="1654"/>
      <c r="AC35" s="2156"/>
      <c r="AD35" s="2154"/>
      <c r="AE35" s="2154"/>
      <c r="AF35" s="2154"/>
      <c r="AG35" s="2154"/>
      <c r="AH35" s="2154"/>
      <c r="AI35" s="2154"/>
      <c r="AJ35" s="2161"/>
    </row>
    <row r="36" spans="2:36" ht="30" customHeight="1" thickBot="1">
      <c r="B36" s="2162"/>
      <c r="C36" s="2151"/>
      <c r="D36" s="2151"/>
      <c r="E36" s="2151"/>
      <c r="F36" s="2151"/>
      <c r="G36" s="2151"/>
      <c r="H36" s="2151"/>
      <c r="I36" s="2163"/>
      <c r="J36" s="2150"/>
      <c r="K36" s="2151"/>
      <c r="L36" s="2151"/>
      <c r="M36" s="2151"/>
      <c r="N36" s="2151"/>
      <c r="O36" s="2151"/>
      <c r="P36" s="2151"/>
      <c r="Q36" s="2163"/>
      <c r="R36" s="2164"/>
      <c r="S36" s="2165"/>
      <c r="T36" s="2164"/>
      <c r="U36" s="2166"/>
      <c r="V36" s="2165"/>
      <c r="W36" s="2164"/>
      <c r="X36" s="2166"/>
      <c r="Y36" s="2165"/>
      <c r="Z36" s="2160">
        <f t="shared" si="0"/>
        <v>0</v>
      </c>
      <c r="AA36" s="1653"/>
      <c r="AB36" s="1654"/>
      <c r="AC36" s="2150"/>
      <c r="AD36" s="2151"/>
      <c r="AE36" s="2151"/>
      <c r="AF36" s="2151"/>
      <c r="AG36" s="2151"/>
      <c r="AH36" s="2151"/>
      <c r="AI36" s="2151"/>
      <c r="AJ36" s="2152"/>
    </row>
    <row r="37" spans="2:36" s="891" customFormat="1" ht="15" customHeight="1">
      <c r="Q37" s="1861" t="s">
        <v>807</v>
      </c>
      <c r="R37" s="1861"/>
      <c r="S37" s="1861"/>
      <c r="T37" s="1861"/>
      <c r="U37" s="1861" t="s">
        <v>798</v>
      </c>
      <c r="V37" s="1861"/>
      <c r="W37" s="1861"/>
      <c r="X37" s="1861"/>
      <c r="Y37" s="1861" t="s">
        <v>8</v>
      </c>
      <c r="Z37" s="1861"/>
      <c r="AA37" s="1861"/>
      <c r="AB37" s="1861"/>
      <c r="AC37" s="1861" t="s">
        <v>808</v>
      </c>
      <c r="AD37" s="1861"/>
      <c r="AE37" s="1861"/>
      <c r="AF37" s="1861"/>
      <c r="AG37" s="1861" t="s">
        <v>796</v>
      </c>
      <c r="AH37" s="1861"/>
      <c r="AI37" s="1861"/>
      <c r="AJ37" s="1861"/>
    </row>
    <row r="38" spans="2:36" s="891" customFormat="1" ht="12.65" customHeight="1">
      <c r="Q38" s="1867"/>
      <c r="R38" s="1867"/>
      <c r="S38" s="1867"/>
      <c r="T38" s="1867"/>
      <c r="U38" s="1867"/>
      <c r="V38" s="1867"/>
      <c r="W38" s="1867"/>
      <c r="X38" s="1867"/>
      <c r="Y38" s="1867"/>
      <c r="Z38" s="1867"/>
      <c r="AA38" s="1867"/>
      <c r="AB38" s="1867"/>
      <c r="AC38" s="1867"/>
      <c r="AD38" s="1867"/>
      <c r="AE38" s="1867"/>
      <c r="AF38" s="1867"/>
      <c r="AG38" s="1867"/>
      <c r="AH38" s="1867"/>
      <c r="AI38" s="1867"/>
      <c r="AJ38" s="1867"/>
    </row>
    <row r="39" spans="2:36" s="891" customFormat="1" ht="12.65" customHeight="1">
      <c r="B39" s="67"/>
      <c r="C39" s="67"/>
      <c r="D39" s="67"/>
      <c r="E39" s="67"/>
      <c r="F39" s="67"/>
      <c r="G39" s="67"/>
      <c r="H39" s="67"/>
      <c r="I39" s="67"/>
      <c r="J39" s="67"/>
      <c r="K39" s="67"/>
      <c r="L39" s="67"/>
      <c r="M39" s="67"/>
      <c r="N39" s="67"/>
      <c r="O39" s="67"/>
      <c r="P39" s="67"/>
      <c r="Q39" s="1867"/>
      <c r="R39" s="1867"/>
      <c r="S39" s="1867"/>
      <c r="T39" s="1867"/>
      <c r="U39" s="1867"/>
      <c r="V39" s="1867"/>
      <c r="W39" s="1867"/>
      <c r="X39" s="1867"/>
      <c r="Y39" s="1867"/>
      <c r="Z39" s="1867"/>
      <c r="AA39" s="1867"/>
      <c r="AB39" s="1867"/>
      <c r="AC39" s="1867"/>
      <c r="AD39" s="1867"/>
      <c r="AE39" s="1867"/>
      <c r="AF39" s="1867"/>
      <c r="AG39" s="1867"/>
      <c r="AH39" s="1867"/>
      <c r="AI39" s="1867"/>
      <c r="AJ39" s="1867"/>
    </row>
    <row r="40" spans="2:36" s="891" customFormat="1" ht="12.65" customHeight="1">
      <c r="B40" s="67"/>
      <c r="C40" s="67"/>
      <c r="D40" s="67"/>
      <c r="E40" s="67"/>
      <c r="F40" s="67"/>
      <c r="G40" s="67"/>
      <c r="H40" s="67"/>
      <c r="I40" s="67"/>
      <c r="J40" s="67"/>
      <c r="K40" s="67"/>
      <c r="L40" s="67"/>
      <c r="M40" s="67"/>
      <c r="N40" s="67"/>
      <c r="O40" s="67"/>
      <c r="P40" s="67"/>
      <c r="Q40" s="1867"/>
      <c r="R40" s="1867"/>
      <c r="S40" s="1867"/>
      <c r="T40" s="1867"/>
      <c r="U40" s="1867"/>
      <c r="V40" s="1867"/>
      <c r="W40" s="1867"/>
      <c r="X40" s="1867"/>
      <c r="Y40" s="1867"/>
      <c r="Z40" s="1867"/>
      <c r="AA40" s="1867"/>
      <c r="AB40" s="1867"/>
      <c r="AC40" s="1867"/>
      <c r="AD40" s="1867"/>
      <c r="AE40" s="1867"/>
      <c r="AF40" s="1867"/>
      <c r="AG40" s="1867"/>
      <c r="AH40" s="1867"/>
      <c r="AI40" s="1867"/>
      <c r="AJ40" s="1867"/>
    </row>
    <row r="41" spans="2:36" s="891" customFormat="1" ht="12.65" customHeight="1">
      <c r="B41" s="67"/>
      <c r="C41" s="67"/>
      <c r="D41" s="67"/>
      <c r="E41" s="67"/>
      <c r="F41" s="67"/>
      <c r="G41" s="67"/>
      <c r="H41" s="67"/>
      <c r="I41" s="67"/>
      <c r="J41" s="67"/>
      <c r="K41" s="67"/>
      <c r="L41" s="67"/>
      <c r="M41" s="67"/>
      <c r="N41" s="67"/>
      <c r="O41" s="67"/>
      <c r="P41" s="67"/>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2:3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row>
    <row r="43" spans="2:3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row>
    <row r="44" spans="2:36" s="1" customFormat="1" ht="18.75" hidden="1" customHeight="1">
      <c r="B44" s="2065" t="s">
        <v>97</v>
      </c>
      <c r="C44" s="2054"/>
      <c r="D44" s="2054"/>
      <c r="E44" s="2054"/>
      <c r="F44" s="2066" t="s">
        <v>98</v>
      </c>
      <c r="G44" s="2054"/>
      <c r="H44" s="2054"/>
      <c r="I44" s="2067"/>
      <c r="J44" s="2089" t="s">
        <v>83</v>
      </c>
      <c r="K44" s="2113"/>
      <c r="L44" s="2113"/>
      <c r="M44" s="2113"/>
      <c r="N44" s="2060" t="s">
        <v>7</v>
      </c>
      <c r="O44" s="2113"/>
      <c r="P44" s="2113"/>
      <c r="Q44" s="2113"/>
      <c r="R44" s="2060" t="s">
        <v>28</v>
      </c>
      <c r="S44" s="2113"/>
      <c r="T44" s="2113"/>
      <c r="U44" s="2113"/>
      <c r="V44" s="2060" t="s">
        <v>99</v>
      </c>
      <c r="W44" s="2054"/>
      <c r="X44" s="2054"/>
      <c r="Y44" s="2067"/>
      <c r="Z44" s="69"/>
      <c r="AA44" s="70"/>
      <c r="AB44" s="70"/>
      <c r="AC44" s="2053" t="s">
        <v>18</v>
      </c>
      <c r="AD44" s="2054"/>
      <c r="AE44" s="2054"/>
      <c r="AF44" s="2054"/>
      <c r="AG44" s="2080" t="s">
        <v>96</v>
      </c>
      <c r="AH44" s="2081"/>
      <c r="AI44" s="2081"/>
      <c r="AJ44" s="2082"/>
    </row>
    <row r="45" spans="2:36" s="1" customFormat="1" ht="12.9" hidden="1" customHeight="1">
      <c r="B45" s="2119"/>
      <c r="C45" s="1749"/>
      <c r="D45" s="1749"/>
      <c r="E45" s="1749"/>
      <c r="F45" s="2116"/>
      <c r="G45" s="1749"/>
      <c r="H45" s="1749"/>
      <c r="I45" s="2117"/>
      <c r="J45" s="2120"/>
      <c r="K45" s="1749"/>
      <c r="L45" s="1749"/>
      <c r="M45" s="1749"/>
      <c r="N45" s="2116"/>
      <c r="O45" s="1749"/>
      <c r="P45" s="1749"/>
      <c r="Q45" s="1749"/>
      <c r="R45" s="2116"/>
      <c r="S45" s="1749"/>
      <c r="T45" s="1749"/>
      <c r="U45" s="1749"/>
      <c r="V45" s="2116"/>
      <c r="W45" s="1749"/>
      <c r="X45" s="1749"/>
      <c r="Y45" s="2117"/>
      <c r="Z45" s="113"/>
      <c r="AA45" s="113"/>
      <c r="AB45" s="72"/>
      <c r="AC45" s="1748"/>
      <c r="AD45" s="1749"/>
      <c r="AE45" s="1749"/>
      <c r="AF45" s="1749"/>
      <c r="AG45" s="2122"/>
      <c r="AH45" s="2123"/>
      <c r="AI45" s="2123"/>
      <c r="AJ45" s="2124"/>
    </row>
    <row r="46" spans="2:36" s="1" customFormat="1" ht="12.9" hidden="1" customHeight="1">
      <c r="B46" s="1748"/>
      <c r="C46" s="1749"/>
      <c r="D46" s="1749"/>
      <c r="E46" s="1749"/>
      <c r="F46" s="1749"/>
      <c r="G46" s="1749"/>
      <c r="H46" s="1749"/>
      <c r="I46" s="2117"/>
      <c r="J46" s="1607"/>
      <c r="K46" s="1749"/>
      <c r="L46" s="1749"/>
      <c r="M46" s="1749"/>
      <c r="N46" s="1749"/>
      <c r="O46" s="1749"/>
      <c r="P46" s="1749"/>
      <c r="Q46" s="1749"/>
      <c r="R46" s="1749"/>
      <c r="S46" s="1749"/>
      <c r="T46" s="1749"/>
      <c r="U46" s="1749"/>
      <c r="V46" s="1749"/>
      <c r="W46" s="1749"/>
      <c r="X46" s="1749"/>
      <c r="Y46" s="2117"/>
      <c r="Z46" s="113"/>
      <c r="AA46" s="113"/>
      <c r="AB46" s="113"/>
      <c r="AC46" s="1748"/>
      <c r="AD46" s="1749"/>
      <c r="AE46" s="1749"/>
      <c r="AF46" s="1749"/>
      <c r="AG46" s="2122"/>
      <c r="AH46" s="2123"/>
      <c r="AI46" s="2123"/>
      <c r="AJ46" s="2124"/>
    </row>
    <row r="47" spans="2:36" s="1" customFormat="1" ht="12.9" hidden="1" customHeight="1">
      <c r="B47" s="1748"/>
      <c r="C47" s="1749"/>
      <c r="D47" s="1749"/>
      <c r="E47" s="1749"/>
      <c r="F47" s="1749"/>
      <c r="G47" s="1749"/>
      <c r="H47" s="1749"/>
      <c r="I47" s="2117"/>
      <c r="J47" s="1607"/>
      <c r="K47" s="1749"/>
      <c r="L47" s="1749"/>
      <c r="M47" s="1749"/>
      <c r="N47" s="1749"/>
      <c r="O47" s="1749"/>
      <c r="P47" s="1749"/>
      <c r="Q47" s="1749"/>
      <c r="R47" s="1749"/>
      <c r="S47" s="1749"/>
      <c r="T47" s="1749"/>
      <c r="U47" s="1749"/>
      <c r="V47" s="1749"/>
      <c r="W47" s="1749"/>
      <c r="X47" s="1749"/>
      <c r="Y47" s="2117"/>
      <c r="Z47" s="113"/>
      <c r="AA47" s="113"/>
      <c r="AB47" s="113"/>
      <c r="AC47" s="1748"/>
      <c r="AD47" s="1749"/>
      <c r="AE47" s="1749"/>
      <c r="AF47" s="1749"/>
      <c r="AG47" s="2122"/>
      <c r="AH47" s="2123"/>
      <c r="AI47" s="2123"/>
      <c r="AJ47" s="2124"/>
    </row>
    <row r="48" spans="2:36" s="1" customFormat="1" ht="12.9" hidden="1" customHeight="1" thickBot="1">
      <c r="B48" s="1750"/>
      <c r="C48" s="1751"/>
      <c r="D48" s="1751"/>
      <c r="E48" s="1751"/>
      <c r="F48" s="1751"/>
      <c r="G48" s="1751"/>
      <c r="H48" s="1751"/>
      <c r="I48" s="2118"/>
      <c r="J48" s="2121"/>
      <c r="K48" s="1751"/>
      <c r="L48" s="1751"/>
      <c r="M48" s="1751"/>
      <c r="N48" s="1751"/>
      <c r="O48" s="1751"/>
      <c r="P48" s="1751"/>
      <c r="Q48" s="1751"/>
      <c r="R48" s="1751"/>
      <c r="S48" s="1751"/>
      <c r="T48" s="1751"/>
      <c r="U48" s="1751"/>
      <c r="V48" s="1751"/>
      <c r="W48" s="1751"/>
      <c r="X48" s="1751"/>
      <c r="Y48" s="2118"/>
      <c r="Z48" s="113"/>
      <c r="AA48" s="113"/>
      <c r="AB48" s="113"/>
      <c r="AC48" s="1750"/>
      <c r="AD48" s="1751"/>
      <c r="AE48" s="1751"/>
      <c r="AF48" s="1751"/>
      <c r="AG48" s="2125"/>
      <c r="AH48" s="2126"/>
      <c r="AI48" s="2126"/>
      <c r="AJ48" s="2127"/>
    </row>
    <row r="49" spans="3:35">
      <c r="C49" s="40"/>
      <c r="D49" s="41"/>
      <c r="E49" s="42"/>
      <c r="F49" s="40"/>
      <c r="G49" s="40"/>
      <c r="H49" s="40"/>
      <c r="I49" s="40"/>
      <c r="J49" s="40"/>
      <c r="K49" s="40"/>
      <c r="L49" s="40"/>
      <c r="M49" s="40"/>
      <c r="N49" s="40"/>
      <c r="O49" s="40"/>
      <c r="P49" s="40"/>
      <c r="Q49" s="40"/>
      <c r="R49" s="40"/>
      <c r="S49" s="40"/>
      <c r="T49" s="40"/>
      <c r="U49" s="40"/>
      <c r="V49" s="40"/>
      <c r="W49" s="40"/>
      <c r="X49" s="40"/>
      <c r="Y49" s="40"/>
      <c r="Z49" s="40"/>
    </row>
    <row r="50" spans="3:35">
      <c r="C50" s="40"/>
      <c r="D50" s="41"/>
      <c r="E50" s="40"/>
      <c r="F50" s="40"/>
      <c r="G50" s="40"/>
      <c r="H50" s="43"/>
      <c r="I50" s="43"/>
      <c r="J50" s="43"/>
      <c r="K50" s="43"/>
      <c r="L50" s="43"/>
      <c r="M50" s="43"/>
      <c r="N50" s="43"/>
      <c r="O50" s="43"/>
      <c r="P50" s="43"/>
      <c r="Q50" s="43"/>
      <c r="R50" s="43"/>
      <c r="S50" s="43"/>
      <c r="T50" s="43"/>
      <c r="U50" s="43"/>
      <c r="V50" s="43"/>
      <c r="W50" s="43"/>
      <c r="X50" s="43"/>
      <c r="Y50" s="43"/>
      <c r="Z50" s="43"/>
      <c r="AA50" s="39"/>
      <c r="AB50" s="39"/>
      <c r="AC50" s="39"/>
      <c r="AD50" s="39"/>
      <c r="AE50" s="39"/>
      <c r="AF50" s="39"/>
      <c r="AG50" s="39"/>
      <c r="AH50" s="39"/>
      <c r="AI50" s="39"/>
    </row>
    <row r="51" spans="3:35">
      <c r="D51" s="36"/>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3:35">
      <c r="D52" s="36"/>
      <c r="H52" s="1797"/>
      <c r="I52" s="1797"/>
      <c r="J52" s="1797"/>
      <c r="K52" s="1797"/>
      <c r="L52" s="1797"/>
      <c r="M52" s="1797"/>
      <c r="N52" s="1797"/>
      <c r="O52" s="1797"/>
      <c r="P52" s="1797"/>
      <c r="Q52" s="1797"/>
      <c r="R52" s="1797"/>
      <c r="S52" s="1797"/>
      <c r="T52" s="1797"/>
      <c r="U52" s="1797"/>
      <c r="V52" s="1797"/>
      <c r="W52" s="1797"/>
      <c r="X52" s="1797"/>
      <c r="Y52" s="1797"/>
      <c r="Z52" s="1797"/>
      <c r="AA52" s="1797"/>
      <c r="AB52" s="1797"/>
      <c r="AC52" s="1797"/>
      <c r="AD52" s="1797"/>
      <c r="AE52" s="1797"/>
      <c r="AF52" s="1797"/>
      <c r="AG52" s="1797"/>
      <c r="AH52" s="1797"/>
      <c r="AI52" s="1797"/>
    </row>
  </sheetData>
  <sheetProtection sheet="1" selectLockedCells="1"/>
  <mergeCells count="130">
    <mergeCell ref="S9:AJ9"/>
    <mergeCell ref="S10:AJ10"/>
    <mergeCell ref="S11:AJ11"/>
    <mergeCell ref="Q37:T37"/>
    <mergeCell ref="U37:X37"/>
    <mergeCell ref="Y37:AB37"/>
    <mergeCell ref="AC37:AF37"/>
    <mergeCell ref="AG37:AJ37"/>
    <mergeCell ref="Q38:T41"/>
    <mergeCell ref="U38:X41"/>
    <mergeCell ref="Y38:AB41"/>
    <mergeCell ref="AC38:AF41"/>
    <mergeCell ref="AG38:AJ41"/>
    <mergeCell ref="X22:AB23"/>
    <mergeCell ref="AC22:AJ23"/>
    <mergeCell ref="J26:Q27"/>
    <mergeCell ref="R26:S27"/>
    <mergeCell ref="T27:V27"/>
    <mergeCell ref="W27:Y27"/>
    <mergeCell ref="Z27:AB27"/>
    <mergeCell ref="AC29:AJ29"/>
    <mergeCell ref="AC31:AJ31"/>
    <mergeCell ref="T34:V34"/>
    <mergeCell ref="W34:Y34"/>
    <mergeCell ref="Z1:AJ1"/>
    <mergeCell ref="B15:AJ16"/>
    <mergeCell ref="AN23:BG25"/>
    <mergeCell ref="AN26:AT27"/>
    <mergeCell ref="AU26:AW27"/>
    <mergeCell ref="C4:L4"/>
    <mergeCell ref="C3:F3"/>
    <mergeCell ref="S6:W6"/>
    <mergeCell ref="S7:W7"/>
    <mergeCell ref="S8:W8"/>
    <mergeCell ref="L20:AJ21"/>
    <mergeCell ref="B24:B25"/>
    <mergeCell ref="C24:H25"/>
    <mergeCell ref="L24:W24"/>
    <mergeCell ref="Y6:AI6"/>
    <mergeCell ref="Y7:AI7"/>
    <mergeCell ref="Y8:AI8"/>
    <mergeCell ref="C18:AJ18"/>
    <mergeCell ref="B20:I21"/>
    <mergeCell ref="B22:B23"/>
    <mergeCell ref="C22:H23"/>
    <mergeCell ref="I22:I23"/>
    <mergeCell ref="J22:K23"/>
    <mergeCell ref="L22:W23"/>
    <mergeCell ref="H52:AI52"/>
    <mergeCell ref="T26:AB26"/>
    <mergeCell ref="B45:E48"/>
    <mergeCell ref="F45:I48"/>
    <mergeCell ref="J45:M48"/>
    <mergeCell ref="N45:Q48"/>
    <mergeCell ref="R45:U48"/>
    <mergeCell ref="AC45:AF48"/>
    <mergeCell ref="B44:E44"/>
    <mergeCell ref="F44:I44"/>
    <mergeCell ref="J44:M44"/>
    <mergeCell ref="N44:Q44"/>
    <mergeCell ref="R44:U44"/>
    <mergeCell ref="AC44:AF44"/>
    <mergeCell ref="AG44:AJ48"/>
    <mergeCell ref="AC26:AJ27"/>
    <mergeCell ref="B28:I28"/>
    <mergeCell ref="J28:Q28"/>
    <mergeCell ref="R28:S28"/>
    <mergeCell ref="T28:V28"/>
    <mergeCell ref="W28:Y28"/>
    <mergeCell ref="Z28:AB28"/>
    <mergeCell ref="AC28:AJ28"/>
    <mergeCell ref="B26:I27"/>
    <mergeCell ref="AC32:AJ32"/>
    <mergeCell ref="B31:I31"/>
    <mergeCell ref="J31:Q31"/>
    <mergeCell ref="R31:S31"/>
    <mergeCell ref="T31:V31"/>
    <mergeCell ref="W31:Y31"/>
    <mergeCell ref="Z31:AB31"/>
    <mergeCell ref="B30:I30"/>
    <mergeCell ref="J30:Q30"/>
    <mergeCell ref="R30:S30"/>
    <mergeCell ref="T30:V30"/>
    <mergeCell ref="W30:Y30"/>
    <mergeCell ref="Z30:AB30"/>
    <mergeCell ref="AC30:AJ30"/>
    <mergeCell ref="J33:Q33"/>
    <mergeCell ref="R33:S33"/>
    <mergeCell ref="T33:V33"/>
    <mergeCell ref="W33:Y33"/>
    <mergeCell ref="Z33:AB33"/>
    <mergeCell ref="J24:K24"/>
    <mergeCell ref="J25:K25"/>
    <mergeCell ref="L25:W25"/>
    <mergeCell ref="B32:I32"/>
    <mergeCell ref="J32:Q32"/>
    <mergeCell ref="R32:S32"/>
    <mergeCell ref="T32:V32"/>
    <mergeCell ref="W32:Y32"/>
    <mergeCell ref="Z32:AB32"/>
    <mergeCell ref="B29:I29"/>
    <mergeCell ref="J29:Q29"/>
    <mergeCell ref="R29:S29"/>
    <mergeCell ref="T29:V29"/>
    <mergeCell ref="W29:Y29"/>
    <mergeCell ref="Z29:AB29"/>
    <mergeCell ref="B13:AJ13"/>
    <mergeCell ref="V44:Y44"/>
    <mergeCell ref="V45:Y48"/>
    <mergeCell ref="AC36:AJ36"/>
    <mergeCell ref="B35:I35"/>
    <mergeCell ref="J35:Q35"/>
    <mergeCell ref="R35:S35"/>
    <mergeCell ref="T35:V35"/>
    <mergeCell ref="W35:Y35"/>
    <mergeCell ref="Z35:AB35"/>
    <mergeCell ref="AC35:AJ35"/>
    <mergeCell ref="B36:I36"/>
    <mergeCell ref="J36:Q36"/>
    <mergeCell ref="R36:S36"/>
    <mergeCell ref="T36:V36"/>
    <mergeCell ref="W36:Y36"/>
    <mergeCell ref="Z36:AB36"/>
    <mergeCell ref="AC33:AJ33"/>
    <mergeCell ref="B34:I34"/>
    <mergeCell ref="J34:Q34"/>
    <mergeCell ref="R34:S34"/>
    <mergeCell ref="Z34:AB34"/>
    <mergeCell ref="AC34:AJ34"/>
    <mergeCell ref="B33:I33"/>
  </mergeCells>
  <phoneticPr fontId="3"/>
  <conditionalFormatting sqref="L22:W23">
    <cfRule type="expression" dxfId="173" priority="7" stopIfTrue="1">
      <formula>AND(MONTH(L22)&lt;10,DAY(L22)&gt;9)</formula>
    </cfRule>
    <cfRule type="expression" dxfId="172" priority="8" stopIfTrue="1">
      <formula>AND(MONTH(L22)&lt;10,DAY(L22)&lt;10)</formula>
    </cfRule>
    <cfRule type="expression" dxfId="171" priority="9" stopIfTrue="1">
      <formula>AND(MONTH(L22)&gt;9,DAY(L22)&lt;10)</formula>
    </cfRule>
  </conditionalFormatting>
  <conditionalFormatting sqref="L24:W24">
    <cfRule type="expression" dxfId="170" priority="4" stopIfTrue="1">
      <formula>AND(MONTH(L24)&lt;10,DAY(L24)&gt;9)</formula>
    </cfRule>
    <cfRule type="expression" dxfId="169" priority="5" stopIfTrue="1">
      <formula>AND(MONTH(L24)&lt;10,DAY(L24)&lt;10)</formula>
    </cfRule>
    <cfRule type="expression" dxfId="168" priority="6" stopIfTrue="1">
      <formula>AND(MONTH(L24)&gt;9,DAY(L24)&lt;10)</formula>
    </cfRule>
  </conditionalFormatting>
  <conditionalFormatting sqref="L25:W25">
    <cfRule type="expression" dxfId="167" priority="1" stopIfTrue="1">
      <formula>AND(MONTH(L25)&lt;10,DAY(L25)&gt;9)</formula>
    </cfRule>
    <cfRule type="expression" dxfId="166" priority="2" stopIfTrue="1">
      <formula>AND(MONTH(L25)&lt;10,DAY(L25)&lt;10)</formula>
    </cfRule>
    <cfRule type="expression" dxfId="165" priority="3" stopIfTrue="1">
      <formula>AND(MONTH(L25)&gt;9,DAY(L25)&lt;10)</formula>
    </cfRule>
  </conditionalFormatting>
  <dataValidations count="1">
    <dataValidation type="list" allowBlank="1" showInputMessage="1" showErrorMessage="1" sqref="AU26:AW27">
      <formula1>$BA$26:$BA$28</formula1>
    </dataValidation>
  </dataValidations>
  <pageMargins left="1.1023622047244095" right="0.51181102362204722" top="0.74803149606299213" bottom="0.74803149606299213" header="0.31496062992125984" footer="0.31496062992125984"/>
  <pageSetup paperSize="9" scale="93" orientation="portrait" r:id="rId1"/>
  <headerFooter>
    <oddHeader>&amp;L&amp;"ＭＳ 明朝,標準"&amp;8&amp;K00-039第14号様式（第15条関係）</oddHeader>
    <oddFooter>&amp;R&amp;"ＭＳ 明朝,標準"&amp;8&amp;K00-048受注者⇒監督員</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3" tint="0.59999389629810485"/>
  </sheetPr>
  <dimension ref="A1:BG51"/>
  <sheetViews>
    <sheetView showZeros="0" view="pageBreakPreview" zoomScaleNormal="100" zoomScaleSheetLayoutView="100" workbookViewId="0">
      <selection activeCell="Y1" sqref="Y1:AJ1"/>
    </sheetView>
  </sheetViews>
  <sheetFormatPr defaultColWidth="2.36328125" defaultRowHeight="13"/>
  <cols>
    <col min="1" max="1" width="9.81640625" style="679" customWidth="1"/>
    <col min="2" max="38" width="2.36328125" style="37"/>
    <col min="39" max="39" width="2.36328125" style="37" hidden="1" customWidth="1"/>
    <col min="40" max="40" width="16" style="37" customWidth="1"/>
    <col min="41" max="46" width="2.36328125" style="37"/>
    <col min="47" max="47" width="9.90625" style="37" customWidth="1"/>
    <col min="48" max="52" width="2.36328125" style="37"/>
    <col min="53" max="53" width="0" style="37" hidden="1" customWidth="1"/>
    <col min="54" max="16384" width="2.36328125" style="37"/>
  </cols>
  <sheetData>
    <row r="1" spans="1:59" s="2" customFormat="1" ht="18" customHeight="1">
      <c r="B1" s="26"/>
      <c r="C1" s="26"/>
      <c r="D1" s="26"/>
      <c r="E1" s="26"/>
      <c r="F1" s="26"/>
      <c r="G1" s="26"/>
      <c r="H1" s="26"/>
      <c r="I1" s="26"/>
      <c r="J1" s="26"/>
      <c r="K1" s="26"/>
      <c r="L1" s="26"/>
      <c r="M1" s="26"/>
      <c r="N1" s="26"/>
      <c r="O1" s="354"/>
      <c r="P1" s="354"/>
      <c r="Q1" s="46"/>
      <c r="R1" s="373"/>
      <c r="S1" s="418"/>
      <c r="T1" s="418"/>
      <c r="U1" s="418"/>
      <c r="V1" s="418"/>
      <c r="W1" s="418"/>
      <c r="X1" s="418"/>
      <c r="Y1" s="1503">
        <v>44866</v>
      </c>
      <c r="Z1" s="1503"/>
      <c r="AA1" s="1503"/>
      <c r="AB1" s="1503"/>
      <c r="AC1" s="1503"/>
      <c r="AD1" s="1503"/>
      <c r="AE1" s="1503"/>
      <c r="AF1" s="1503"/>
      <c r="AG1" s="1503"/>
      <c r="AH1" s="1503"/>
      <c r="AI1" s="1503"/>
      <c r="AJ1" s="1504"/>
      <c r="AL1" s="421" t="s">
        <v>312</v>
      </c>
    </row>
    <row r="2" spans="1:59" s="505" customFormat="1" ht="15" customHeight="1">
      <c r="A2" s="679"/>
      <c r="B2" s="67"/>
      <c r="C2" s="67"/>
      <c r="D2" s="67"/>
      <c r="E2" s="67"/>
      <c r="F2" s="67"/>
      <c r="G2" s="67"/>
      <c r="H2" s="67"/>
      <c r="I2" s="67"/>
      <c r="J2" s="67"/>
      <c r="K2" s="67"/>
      <c r="L2" s="67"/>
      <c r="M2" s="67"/>
      <c r="N2" s="67"/>
      <c r="O2" s="67"/>
      <c r="P2" s="67"/>
      <c r="Q2" s="67"/>
      <c r="R2" s="67"/>
      <c r="S2" s="67"/>
      <c r="T2" s="67"/>
      <c r="U2" s="67"/>
      <c r="V2" s="67"/>
      <c r="W2" s="67"/>
      <c r="X2" s="67"/>
      <c r="Y2" s="67"/>
      <c r="Z2" s="67"/>
      <c r="AA2" s="67"/>
      <c r="AB2" s="50"/>
      <c r="AC2" s="67"/>
      <c r="AD2" s="49"/>
      <c r="AE2" s="49"/>
      <c r="AF2" s="49"/>
      <c r="AG2" s="49"/>
      <c r="AH2" s="49"/>
      <c r="AI2" s="49"/>
      <c r="AJ2" s="49"/>
    </row>
    <row r="3" spans="1:59" s="589" customFormat="1" ht="15" customHeight="1">
      <c r="A3" s="679"/>
      <c r="C3" s="1859" t="s">
        <v>305</v>
      </c>
      <c r="D3" s="1866"/>
      <c r="E3" s="1866"/>
      <c r="F3" s="1866"/>
      <c r="G3" s="587"/>
      <c r="H3" s="587"/>
    </row>
    <row r="4" spans="1:59"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9" ht="15" customHeight="1">
      <c r="B5" s="67"/>
      <c r="C5" s="67"/>
      <c r="D5" s="351"/>
      <c r="E5" s="351"/>
      <c r="F5" s="351"/>
      <c r="G5" s="351"/>
      <c r="H5" s="351"/>
      <c r="I5" s="351"/>
      <c r="J5" s="351"/>
      <c r="K5" s="351"/>
      <c r="L5" s="351"/>
      <c r="M5" s="351"/>
      <c r="N5" s="351"/>
      <c r="O5" s="351"/>
      <c r="P5" s="351"/>
      <c r="Q5" s="351"/>
      <c r="R5" s="67"/>
      <c r="S5" s="67"/>
      <c r="T5" s="67"/>
      <c r="U5" s="67"/>
      <c r="V5" s="67"/>
      <c r="W5" s="67"/>
      <c r="X5" s="67"/>
      <c r="Y5" s="67"/>
      <c r="Z5" s="67"/>
      <c r="AA5" s="67"/>
      <c r="AB5" s="67"/>
      <c r="AC5" s="67"/>
      <c r="AD5" s="67"/>
      <c r="AE5" s="67"/>
      <c r="AF5" s="67"/>
      <c r="AG5" s="67"/>
      <c r="AH5" s="67"/>
      <c r="AI5" s="67"/>
      <c r="AJ5" s="67"/>
      <c r="AM5" s="495" t="s">
        <v>353</v>
      </c>
    </row>
    <row r="6" spans="1:59" ht="30" customHeight="1">
      <c r="B6" s="67"/>
      <c r="C6" s="67"/>
      <c r="D6" s="67"/>
      <c r="E6" s="67"/>
      <c r="F6" s="67"/>
      <c r="G6" s="67"/>
      <c r="H6" s="67"/>
      <c r="I6" s="51"/>
      <c r="J6" s="51"/>
      <c r="K6" s="51"/>
      <c r="L6" s="51"/>
      <c r="M6" s="51"/>
      <c r="N6" s="51"/>
      <c r="O6" s="51"/>
      <c r="P6" s="51"/>
      <c r="Q6" s="51"/>
      <c r="R6" s="67"/>
      <c r="S6" s="2146" t="s">
        <v>66</v>
      </c>
      <c r="T6" s="2221"/>
      <c r="U6" s="2221"/>
      <c r="V6" s="2221"/>
      <c r="W6" s="2221"/>
      <c r="X6" s="422"/>
      <c r="Y6" s="2100" t="str">
        <f>各項目入力表!F3</f>
        <v>平塚市○○番地○○</v>
      </c>
      <c r="Z6" s="2101"/>
      <c r="AA6" s="2101"/>
      <c r="AB6" s="2101"/>
      <c r="AC6" s="2101"/>
      <c r="AD6" s="2101"/>
      <c r="AE6" s="2101"/>
      <c r="AF6" s="2101"/>
      <c r="AG6" s="2101"/>
      <c r="AH6" s="2101"/>
      <c r="AI6" s="2101"/>
      <c r="AJ6" s="422"/>
    </row>
    <row r="7" spans="1:59" ht="30" customHeight="1">
      <c r="B7" s="67"/>
      <c r="C7" s="67"/>
      <c r="D7" s="67"/>
      <c r="E7" s="67"/>
      <c r="F7" s="67"/>
      <c r="G7" s="67"/>
      <c r="H7" s="67"/>
      <c r="I7" s="67"/>
      <c r="J7" s="67"/>
      <c r="K7" s="67"/>
      <c r="L7" s="67"/>
      <c r="M7" s="67"/>
      <c r="N7" s="67"/>
      <c r="O7" s="67"/>
      <c r="P7" s="67"/>
      <c r="Q7" s="67"/>
      <c r="R7" s="67"/>
      <c r="S7" s="2146" t="s">
        <v>29</v>
      </c>
      <c r="T7" s="2221"/>
      <c r="U7" s="2221"/>
      <c r="V7" s="2221"/>
      <c r="W7" s="2221"/>
      <c r="X7" s="423"/>
      <c r="Y7" s="2100" t="str">
        <f>各項目入力表!F4</f>
        <v>○△□×株式会社</v>
      </c>
      <c r="Z7" s="2101"/>
      <c r="AA7" s="2101"/>
      <c r="AB7" s="2101"/>
      <c r="AC7" s="2101"/>
      <c r="AD7" s="2101"/>
      <c r="AE7" s="2101"/>
      <c r="AF7" s="2101"/>
      <c r="AG7" s="2101"/>
      <c r="AH7" s="2101"/>
      <c r="AI7" s="2101"/>
      <c r="AJ7" s="422"/>
    </row>
    <row r="8" spans="1:59" ht="30" customHeight="1">
      <c r="B8" s="67"/>
      <c r="C8" s="67"/>
      <c r="D8" s="67"/>
      <c r="E8" s="67"/>
      <c r="F8" s="67"/>
      <c r="G8" s="67"/>
      <c r="H8" s="67"/>
      <c r="I8" s="67"/>
      <c r="J8" s="67"/>
      <c r="K8" s="67"/>
      <c r="L8" s="67"/>
      <c r="M8" s="67"/>
      <c r="N8" s="67"/>
      <c r="O8" s="67"/>
      <c r="P8" s="67"/>
      <c r="Q8" s="67"/>
      <c r="R8" s="67"/>
      <c r="S8" s="2146" t="s">
        <v>30</v>
      </c>
      <c r="T8" s="2221"/>
      <c r="U8" s="2221"/>
      <c r="V8" s="2221"/>
      <c r="W8" s="2221"/>
      <c r="X8" s="424"/>
      <c r="Y8" s="2100" t="str">
        <f>各項目入力表!F5</f>
        <v>代表取締役　○△　□×</v>
      </c>
      <c r="Z8" s="2101"/>
      <c r="AA8" s="2101"/>
      <c r="AB8" s="2101"/>
      <c r="AC8" s="2101"/>
      <c r="AD8" s="2101"/>
      <c r="AE8" s="2101"/>
      <c r="AF8" s="2101"/>
      <c r="AG8" s="2101"/>
      <c r="AH8" s="2101"/>
      <c r="AI8" s="2101"/>
      <c r="AJ8" s="493" t="s">
        <v>61</v>
      </c>
    </row>
    <row r="9" spans="1:59" s="895" customFormat="1" ht="12" customHeight="1">
      <c r="B9" s="67"/>
      <c r="C9" s="67"/>
      <c r="D9" s="67"/>
      <c r="E9" s="67"/>
      <c r="F9" s="67"/>
      <c r="G9" s="67"/>
      <c r="H9" s="67"/>
      <c r="I9" s="67"/>
      <c r="J9" s="67"/>
      <c r="K9" s="67"/>
      <c r="L9" s="67"/>
      <c r="M9" s="67"/>
      <c r="N9" s="67"/>
      <c r="O9" s="67"/>
      <c r="P9" s="67"/>
      <c r="Q9" s="67"/>
      <c r="R9" s="67"/>
      <c r="S9" s="1499" t="s">
        <v>785</v>
      </c>
      <c r="T9" s="1499"/>
      <c r="U9" s="1499"/>
      <c r="V9" s="1499"/>
      <c r="W9" s="1499"/>
      <c r="X9" s="1499"/>
      <c r="Y9" s="1499"/>
      <c r="Z9" s="1499"/>
      <c r="AA9" s="1499"/>
      <c r="AB9" s="1499"/>
      <c r="AC9" s="1499"/>
      <c r="AD9" s="1499"/>
      <c r="AE9" s="1499"/>
      <c r="AF9" s="1499"/>
      <c r="AG9" s="1499"/>
      <c r="AH9" s="1499"/>
      <c r="AI9" s="1499"/>
      <c r="AJ9" s="1499"/>
    </row>
    <row r="10" spans="1:59" s="895" customFormat="1" ht="12" customHeight="1">
      <c r="B10" s="67"/>
      <c r="C10" s="67"/>
      <c r="D10" s="67"/>
      <c r="E10" s="67"/>
      <c r="F10" s="67"/>
      <c r="G10" s="67"/>
      <c r="H10" s="67"/>
      <c r="I10" s="67"/>
      <c r="J10" s="67"/>
      <c r="K10" s="67"/>
      <c r="L10" s="67"/>
      <c r="M10" s="67"/>
      <c r="N10" s="67"/>
      <c r="O10" s="67"/>
      <c r="P10" s="67"/>
      <c r="Q10" s="67"/>
      <c r="R10" s="67"/>
      <c r="S10" s="1500" t="s">
        <v>809</v>
      </c>
      <c r="T10" s="1500"/>
      <c r="U10" s="1500"/>
      <c r="V10" s="1500"/>
      <c r="W10" s="1500"/>
      <c r="X10" s="1500"/>
      <c r="Y10" s="1500"/>
      <c r="Z10" s="1500"/>
      <c r="AA10" s="1500"/>
      <c r="AB10" s="1500"/>
      <c r="AC10" s="1500"/>
      <c r="AD10" s="1500"/>
      <c r="AE10" s="1500"/>
      <c r="AF10" s="1500"/>
      <c r="AG10" s="1500"/>
      <c r="AH10" s="1500"/>
      <c r="AI10" s="1500"/>
      <c r="AJ10" s="1500"/>
    </row>
    <row r="11" spans="1:59" s="895" customFormat="1" ht="12" customHeight="1">
      <c r="B11" s="67"/>
      <c r="C11" s="67"/>
      <c r="D11" s="67"/>
      <c r="E11" s="67"/>
      <c r="F11" s="67"/>
      <c r="G11" s="67"/>
      <c r="H11" s="67"/>
      <c r="I11" s="67"/>
      <c r="J11" s="67"/>
      <c r="K11" s="67"/>
      <c r="L11" s="67"/>
      <c r="M11" s="67"/>
      <c r="N11" s="67"/>
      <c r="O11" s="67"/>
      <c r="P11" s="67"/>
      <c r="Q11" s="67"/>
      <c r="R11" s="67"/>
      <c r="S11" s="1500" t="s">
        <v>787</v>
      </c>
      <c r="T11" s="1500"/>
      <c r="U11" s="1500"/>
      <c r="V11" s="1500"/>
      <c r="W11" s="1500"/>
      <c r="X11" s="1500"/>
      <c r="Y11" s="1500"/>
      <c r="Z11" s="1500"/>
      <c r="AA11" s="1500"/>
      <c r="AB11" s="1500"/>
      <c r="AC11" s="1500"/>
      <c r="AD11" s="1500"/>
      <c r="AE11" s="1500"/>
      <c r="AF11" s="1500"/>
      <c r="AG11" s="1500"/>
      <c r="AH11" s="1500"/>
      <c r="AI11" s="1500"/>
      <c r="AJ11" s="1500"/>
    </row>
    <row r="12" spans="1:59" s="895" customFormat="1" ht="15" customHeight="1">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894"/>
      <c r="AO12" s="37"/>
      <c r="AP12" s="37"/>
      <c r="AQ12" s="37"/>
      <c r="AR12" s="37"/>
      <c r="AS12" s="37"/>
      <c r="AT12" s="37"/>
      <c r="AU12" s="37"/>
      <c r="AV12" s="37"/>
      <c r="AW12" s="37"/>
      <c r="AX12" s="37"/>
      <c r="AY12" s="37"/>
      <c r="AZ12" s="37"/>
      <c r="BA12" s="37"/>
      <c r="BB12" s="37"/>
      <c r="BC12" s="37"/>
      <c r="BD12" s="37"/>
      <c r="BE12" s="37"/>
      <c r="BF12" s="37"/>
      <c r="BG12" s="37"/>
    </row>
    <row r="13" spans="1:59" s="895" customFormat="1" ht="26.25" customHeight="1">
      <c r="B13" s="2143" t="s">
        <v>84</v>
      </c>
      <c r="C13" s="2143"/>
      <c r="D13" s="2143"/>
      <c r="E13" s="2143"/>
      <c r="F13" s="2143"/>
      <c r="G13" s="2143"/>
      <c r="H13" s="2143"/>
      <c r="I13" s="2143"/>
      <c r="J13" s="2143"/>
      <c r="K13" s="2143"/>
      <c r="L13" s="2143"/>
      <c r="M13" s="2143"/>
      <c r="N13" s="2143"/>
      <c r="O13" s="2143"/>
      <c r="P13" s="2143"/>
      <c r="Q13" s="2143"/>
      <c r="R13" s="2143"/>
      <c r="S13" s="2143"/>
      <c r="T13" s="2143"/>
      <c r="U13" s="2143"/>
      <c r="V13" s="2143"/>
      <c r="W13" s="2143"/>
      <c r="X13" s="2143"/>
      <c r="Y13" s="2143"/>
      <c r="Z13" s="2143"/>
      <c r="AA13" s="2143"/>
      <c r="AB13" s="2143"/>
      <c r="AC13" s="2143"/>
      <c r="AD13" s="2143"/>
      <c r="AE13" s="2143"/>
      <c r="AF13" s="2143"/>
      <c r="AG13" s="2143"/>
      <c r="AH13" s="2143"/>
      <c r="AI13" s="2143"/>
      <c r="AJ13" s="2143"/>
      <c r="AO13" s="37"/>
      <c r="AP13" s="37"/>
      <c r="AQ13" s="37"/>
      <c r="AR13" s="37"/>
      <c r="AS13" s="37"/>
      <c r="AT13" s="37"/>
      <c r="AU13" s="37"/>
      <c r="AV13" s="37"/>
      <c r="AW13" s="37"/>
      <c r="AX13" s="37"/>
      <c r="AY13" s="37"/>
      <c r="AZ13" s="37"/>
      <c r="BA13" s="37"/>
      <c r="BB13" s="37"/>
      <c r="BC13" s="37"/>
      <c r="BD13" s="37"/>
      <c r="BE13" s="37"/>
      <c r="BF13" s="37"/>
      <c r="BG13" s="37"/>
    </row>
    <row r="14" spans="1:59" s="895" customFormat="1" ht="1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50"/>
      <c r="AC14" s="67"/>
      <c r="AD14" s="49"/>
      <c r="AE14" s="49"/>
      <c r="AF14" s="49"/>
      <c r="AG14" s="49"/>
      <c r="AH14" s="49"/>
      <c r="AI14" s="49"/>
      <c r="AJ14" s="49"/>
      <c r="AO14" s="37"/>
      <c r="AP14" s="37"/>
      <c r="AQ14" s="37"/>
      <c r="AR14" s="37"/>
      <c r="AS14" s="37"/>
      <c r="AT14" s="37"/>
      <c r="AU14" s="37"/>
      <c r="AV14" s="37"/>
      <c r="AW14" s="37"/>
      <c r="AX14" s="37"/>
      <c r="AY14" s="37"/>
      <c r="AZ14" s="37"/>
      <c r="BA14" s="37"/>
      <c r="BB14" s="37"/>
      <c r="BC14" s="37"/>
      <c r="BD14" s="37"/>
      <c r="BE14" s="37"/>
      <c r="BF14" s="37"/>
      <c r="BG14" s="37"/>
    </row>
    <row r="15" spans="1:59" ht="20.149999999999999" customHeight="1">
      <c r="B15" s="2115" t="s">
        <v>734</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59"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2:59" ht="15" customHeight="1">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row>
    <row r="18" spans="2:59" ht="20.149999999999999" customHeight="1">
      <c r="B18" s="2134"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row>
    <row r="19" spans="2:59" ht="15" customHeight="1" thickBot="1">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row>
    <row r="20" spans="2:59" ht="15" customHeight="1">
      <c r="B20" s="2135" t="s">
        <v>63</v>
      </c>
      <c r="C20" s="2136"/>
      <c r="D20" s="2136"/>
      <c r="E20" s="2136"/>
      <c r="F20" s="2136"/>
      <c r="G20" s="2136"/>
      <c r="H20" s="2136"/>
      <c r="I20" s="2136"/>
      <c r="J20" s="152"/>
      <c r="K20" s="372"/>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row>
    <row r="21" spans="2:59" ht="15" customHeight="1">
      <c r="B21" s="2137"/>
      <c r="C21" s="2138"/>
      <c r="D21" s="2138"/>
      <c r="E21" s="2138"/>
      <c r="F21" s="2138"/>
      <c r="G21" s="2138"/>
      <c r="H21" s="2138"/>
      <c r="I21" s="2138"/>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2:59" ht="15" customHeight="1">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794" t="str">
        <f>各項目入力表!B5</f>
        <v>04-***</v>
      </c>
      <c r="AD22" s="964"/>
      <c r="AE22" s="964"/>
      <c r="AF22" s="964"/>
      <c r="AG22" s="964"/>
      <c r="AH22" s="964"/>
      <c r="AI22" s="964"/>
      <c r="AJ22" s="972"/>
      <c r="AN22" s="1140" t="s">
        <v>363</v>
      </c>
      <c r="AO22" s="1048"/>
      <c r="AP22" s="1048"/>
      <c r="AQ22" s="1048"/>
      <c r="AR22" s="1048"/>
      <c r="AS22" s="1048"/>
      <c r="AT22" s="1048"/>
      <c r="AU22" s="1048"/>
      <c r="AV22" s="1048"/>
      <c r="AW22" s="1048"/>
      <c r="AX22" s="1048"/>
      <c r="AY22" s="1048"/>
      <c r="AZ22" s="1048"/>
      <c r="BA22" s="1048"/>
      <c r="BB22" s="1048"/>
      <c r="BC22" s="1048"/>
      <c r="BD22" s="1048"/>
      <c r="BE22" s="1048"/>
      <c r="BF22" s="1048"/>
      <c r="BG22" s="1048"/>
    </row>
    <row r="23" spans="2:59" ht="15" customHeight="1">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2182"/>
      <c r="AD23" s="2183"/>
      <c r="AE23" s="2183"/>
      <c r="AF23" s="2183"/>
      <c r="AG23" s="2183"/>
      <c r="AH23" s="2183"/>
      <c r="AI23" s="2183"/>
      <c r="AJ23" s="2184"/>
      <c r="AN23" s="1048"/>
      <c r="AO23" s="1048"/>
      <c r="AP23" s="1048"/>
      <c r="AQ23" s="1048"/>
      <c r="AR23" s="1048"/>
      <c r="AS23" s="1048"/>
      <c r="AT23" s="1048"/>
      <c r="AU23" s="1048"/>
      <c r="AV23" s="1048"/>
      <c r="AW23" s="1048"/>
      <c r="AX23" s="1048"/>
      <c r="AY23" s="1048"/>
      <c r="AZ23" s="1048"/>
      <c r="BA23" s="1048"/>
      <c r="BB23" s="1048"/>
      <c r="BC23" s="1048"/>
      <c r="BD23" s="1048"/>
      <c r="BE23" s="1048"/>
      <c r="BF23" s="1048"/>
      <c r="BG23" s="1048"/>
    </row>
    <row r="24" spans="2:59" ht="30" customHeight="1" thickBot="1">
      <c r="B24" s="1785"/>
      <c r="C24" s="1787" t="s">
        <v>106</v>
      </c>
      <c r="D24" s="1004"/>
      <c r="E24" s="1004"/>
      <c r="F24" s="1004"/>
      <c r="G24" s="1004"/>
      <c r="H24" s="1004"/>
      <c r="I24" s="366"/>
      <c r="J24" s="1899" t="s">
        <v>385</v>
      </c>
      <c r="K24" s="1900"/>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N24" s="1048"/>
      <c r="AO24" s="1048"/>
      <c r="AP24" s="1048"/>
      <c r="AQ24" s="1048"/>
      <c r="AR24" s="1048"/>
      <c r="AS24" s="1048"/>
      <c r="AT24" s="1048"/>
      <c r="AU24" s="1048"/>
      <c r="AV24" s="1048"/>
      <c r="AW24" s="1048"/>
      <c r="AX24" s="1048"/>
      <c r="AY24" s="1048"/>
      <c r="AZ24" s="1048"/>
      <c r="BA24" s="1048"/>
      <c r="BB24" s="1048"/>
      <c r="BC24" s="1048"/>
      <c r="BD24" s="1048"/>
      <c r="BE24" s="1048"/>
      <c r="BF24" s="1048"/>
      <c r="BG24" s="1048"/>
    </row>
    <row r="25" spans="2:59" ht="30" customHeight="1" thickTop="1">
      <c r="B25" s="1786"/>
      <c r="C25" s="1057"/>
      <c r="D25" s="1057"/>
      <c r="E25" s="1057"/>
      <c r="F25" s="1057"/>
      <c r="G25" s="1057"/>
      <c r="H25" s="1057"/>
      <c r="I25" s="367"/>
      <c r="J25" s="1901" t="s">
        <v>382</v>
      </c>
      <c r="K25" s="1902"/>
      <c r="L25" s="1789">
        <f>IF(AU25=BA25,各項目入力表!B8,+IF(AU25=BA26,各項目入力表!D5,各項目入力表!D6))</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N25" s="1763" t="s">
        <v>294</v>
      </c>
      <c r="AO25" s="1048"/>
      <c r="AP25" s="1048"/>
      <c r="AQ25" s="1048"/>
      <c r="AR25" s="1048"/>
      <c r="AS25" s="1048"/>
      <c r="AT25" s="1838"/>
      <c r="AU25" s="1765" t="s">
        <v>292</v>
      </c>
      <c r="AV25" s="1839"/>
      <c r="AW25" s="1840"/>
      <c r="AX25" s="495"/>
      <c r="AY25" s="495"/>
      <c r="AZ25" s="495"/>
      <c r="BA25" s="495" t="s">
        <v>292</v>
      </c>
      <c r="BB25" s="495"/>
      <c r="BC25" s="495"/>
      <c r="BD25" s="495"/>
      <c r="BE25" s="495"/>
      <c r="BF25" s="495"/>
      <c r="BG25" s="495"/>
    </row>
    <row r="26" spans="2:59" ht="15" customHeight="1" thickBot="1">
      <c r="B26" s="2176" t="s">
        <v>74</v>
      </c>
      <c r="C26" s="1459"/>
      <c r="D26" s="1459"/>
      <c r="E26" s="1459"/>
      <c r="F26" s="1459"/>
      <c r="G26" s="1459"/>
      <c r="H26" s="1459"/>
      <c r="I26" s="2177"/>
      <c r="J26" s="2170" t="s">
        <v>75</v>
      </c>
      <c r="K26" s="2171"/>
      <c r="L26" s="2171"/>
      <c r="M26" s="2171"/>
      <c r="N26" s="2171"/>
      <c r="O26" s="2171"/>
      <c r="P26" s="2171"/>
      <c r="Q26" s="2185"/>
      <c r="R26" s="2170" t="s">
        <v>78</v>
      </c>
      <c r="S26" s="2185"/>
      <c r="T26" s="2222" t="s">
        <v>77</v>
      </c>
      <c r="U26" s="2168"/>
      <c r="V26" s="2168"/>
      <c r="W26" s="2168"/>
      <c r="X26" s="2168"/>
      <c r="Y26" s="2168"/>
      <c r="Z26" s="2168"/>
      <c r="AA26" s="2168"/>
      <c r="AB26" s="2169"/>
      <c r="AC26" s="2170" t="s">
        <v>76</v>
      </c>
      <c r="AD26" s="2171"/>
      <c r="AE26" s="2171"/>
      <c r="AF26" s="2171"/>
      <c r="AG26" s="2171"/>
      <c r="AH26" s="2171"/>
      <c r="AI26" s="2171"/>
      <c r="AJ26" s="2172"/>
      <c r="AN26" s="1048"/>
      <c r="AO26" s="1048"/>
      <c r="AP26" s="1048"/>
      <c r="AQ26" s="1048"/>
      <c r="AR26" s="1048"/>
      <c r="AS26" s="1048"/>
      <c r="AT26" s="1838"/>
      <c r="AU26" s="1841"/>
      <c r="AV26" s="1842"/>
      <c r="AW26" s="1843"/>
      <c r="AX26" s="495"/>
      <c r="AY26" s="495"/>
      <c r="AZ26" s="495"/>
      <c r="BA26" s="495" t="s">
        <v>328</v>
      </c>
      <c r="BB26" s="495"/>
      <c r="BC26" s="495"/>
      <c r="BD26" s="495"/>
      <c r="BE26" s="495"/>
      <c r="BF26" s="495"/>
      <c r="BG26" s="495"/>
    </row>
    <row r="27" spans="2:59" ht="15" customHeight="1" thickTop="1">
      <c r="B27" s="2178"/>
      <c r="C27" s="1082"/>
      <c r="D27" s="1082"/>
      <c r="E27" s="1082"/>
      <c r="F27" s="1082"/>
      <c r="G27" s="1082"/>
      <c r="H27" s="1082"/>
      <c r="I27" s="2179"/>
      <c r="J27" s="2173"/>
      <c r="K27" s="2174"/>
      <c r="L27" s="2174"/>
      <c r="M27" s="2174"/>
      <c r="N27" s="2174"/>
      <c r="O27" s="2174"/>
      <c r="P27" s="2174"/>
      <c r="Q27" s="2186"/>
      <c r="R27" s="2173"/>
      <c r="S27" s="2186"/>
      <c r="T27" s="2187" t="s">
        <v>79</v>
      </c>
      <c r="U27" s="2188"/>
      <c r="V27" s="2189"/>
      <c r="W27" s="2190" t="s">
        <v>80</v>
      </c>
      <c r="X27" s="2188"/>
      <c r="Y27" s="2189"/>
      <c r="Z27" s="2190" t="s">
        <v>81</v>
      </c>
      <c r="AA27" s="2188"/>
      <c r="AB27" s="2189"/>
      <c r="AC27" s="2173"/>
      <c r="AD27" s="2174"/>
      <c r="AE27" s="2174"/>
      <c r="AF27" s="2174"/>
      <c r="AG27" s="2174"/>
      <c r="AH27" s="2174"/>
      <c r="AI27" s="2174"/>
      <c r="AJ27" s="2175"/>
      <c r="AN27" s="495"/>
      <c r="AO27" s="495"/>
      <c r="AP27" s="495"/>
      <c r="AQ27" s="495"/>
      <c r="AR27" s="495"/>
      <c r="AS27" s="495"/>
      <c r="AT27" s="495"/>
      <c r="AU27" s="495"/>
      <c r="AV27" s="495"/>
      <c r="AW27" s="495"/>
      <c r="AX27" s="495"/>
      <c r="AY27" s="495"/>
      <c r="AZ27" s="495"/>
      <c r="BA27" s="495" t="s">
        <v>329</v>
      </c>
      <c r="BB27" s="495"/>
      <c r="BC27" s="495"/>
      <c r="BD27" s="495"/>
      <c r="BE27" s="495"/>
      <c r="BF27" s="495"/>
      <c r="BG27" s="495"/>
    </row>
    <row r="28" spans="2:59" ht="30" customHeight="1">
      <c r="B28" s="2153"/>
      <c r="C28" s="2154"/>
      <c r="D28" s="2154"/>
      <c r="E28" s="2154"/>
      <c r="F28" s="2154"/>
      <c r="G28" s="2154"/>
      <c r="H28" s="2154"/>
      <c r="I28" s="2155"/>
      <c r="J28" s="2194"/>
      <c r="K28" s="2195"/>
      <c r="L28" s="2195"/>
      <c r="M28" s="2195"/>
      <c r="N28" s="2195"/>
      <c r="O28" s="2195"/>
      <c r="P28" s="2195"/>
      <c r="Q28" s="2197"/>
      <c r="R28" s="2198"/>
      <c r="S28" s="2199"/>
      <c r="T28" s="2198"/>
      <c r="U28" s="2200"/>
      <c r="V28" s="2199"/>
      <c r="W28" s="2198"/>
      <c r="X28" s="2200"/>
      <c r="Y28" s="2199"/>
      <c r="Z28" s="2191">
        <f>SUM(T28:Y28)</f>
        <v>0</v>
      </c>
      <c r="AA28" s="2192"/>
      <c r="AB28" s="2193"/>
      <c r="AC28" s="2194"/>
      <c r="AD28" s="2195"/>
      <c r="AE28" s="2195"/>
      <c r="AF28" s="2195"/>
      <c r="AG28" s="2195"/>
      <c r="AH28" s="2195"/>
      <c r="AI28" s="2195"/>
      <c r="AJ28" s="2196"/>
    </row>
    <row r="29" spans="2:59" ht="30" customHeight="1">
      <c r="B29" s="2153"/>
      <c r="C29" s="2154"/>
      <c r="D29" s="2154"/>
      <c r="E29" s="2154"/>
      <c r="F29" s="2154"/>
      <c r="G29" s="2154"/>
      <c r="H29" s="2154"/>
      <c r="I29" s="2155"/>
      <c r="J29" s="2194"/>
      <c r="K29" s="2195"/>
      <c r="L29" s="2195"/>
      <c r="M29" s="2195"/>
      <c r="N29" s="2195"/>
      <c r="O29" s="2195"/>
      <c r="P29" s="2195"/>
      <c r="Q29" s="2197"/>
      <c r="R29" s="2198"/>
      <c r="S29" s="2199"/>
      <c r="T29" s="2198"/>
      <c r="U29" s="2200"/>
      <c r="V29" s="2199"/>
      <c r="W29" s="2198"/>
      <c r="X29" s="2200"/>
      <c r="Y29" s="2199"/>
      <c r="Z29" s="2191">
        <f t="shared" ref="Z29:Z35" si="0">SUM(T29:Y29)</f>
        <v>0</v>
      </c>
      <c r="AA29" s="2192"/>
      <c r="AB29" s="2193"/>
      <c r="AC29" s="2194"/>
      <c r="AD29" s="2195"/>
      <c r="AE29" s="2195"/>
      <c r="AF29" s="2195"/>
      <c r="AG29" s="2195"/>
      <c r="AH29" s="2195"/>
      <c r="AI29" s="2195"/>
      <c r="AJ29" s="2196"/>
    </row>
    <row r="30" spans="2:59" ht="30" customHeight="1">
      <c r="B30" s="2153"/>
      <c r="C30" s="2154"/>
      <c r="D30" s="2154"/>
      <c r="E30" s="2154"/>
      <c r="F30" s="2154"/>
      <c r="G30" s="2154"/>
      <c r="H30" s="2154"/>
      <c r="I30" s="2155"/>
      <c r="J30" s="2194"/>
      <c r="K30" s="2195"/>
      <c r="L30" s="2195"/>
      <c r="M30" s="2195"/>
      <c r="N30" s="2195"/>
      <c r="O30" s="2195"/>
      <c r="P30" s="2195"/>
      <c r="Q30" s="2197"/>
      <c r="R30" s="2198"/>
      <c r="S30" s="2199"/>
      <c r="T30" s="2198"/>
      <c r="U30" s="2200"/>
      <c r="V30" s="2199"/>
      <c r="W30" s="2198"/>
      <c r="X30" s="2200"/>
      <c r="Y30" s="2199"/>
      <c r="Z30" s="2191">
        <f t="shared" si="0"/>
        <v>0</v>
      </c>
      <c r="AA30" s="2192"/>
      <c r="AB30" s="2193"/>
      <c r="AC30" s="2194"/>
      <c r="AD30" s="2195"/>
      <c r="AE30" s="2195"/>
      <c r="AF30" s="2195"/>
      <c r="AG30" s="2195"/>
      <c r="AH30" s="2195"/>
      <c r="AI30" s="2195"/>
      <c r="AJ30" s="2196"/>
    </row>
    <row r="31" spans="2:59" ht="30" customHeight="1">
      <c r="B31" s="2153"/>
      <c r="C31" s="2154"/>
      <c r="D31" s="2154"/>
      <c r="E31" s="2154"/>
      <c r="F31" s="2154"/>
      <c r="G31" s="2154"/>
      <c r="H31" s="2154"/>
      <c r="I31" s="2155"/>
      <c r="J31" s="2194"/>
      <c r="K31" s="2195"/>
      <c r="L31" s="2195"/>
      <c r="M31" s="2195"/>
      <c r="N31" s="2195"/>
      <c r="O31" s="2195"/>
      <c r="P31" s="2195"/>
      <c r="Q31" s="2197"/>
      <c r="R31" s="2198"/>
      <c r="S31" s="2199"/>
      <c r="T31" s="2198"/>
      <c r="U31" s="2200"/>
      <c r="V31" s="2199"/>
      <c r="W31" s="2198"/>
      <c r="X31" s="2200"/>
      <c r="Y31" s="2199"/>
      <c r="Z31" s="2191">
        <f t="shared" si="0"/>
        <v>0</v>
      </c>
      <c r="AA31" s="2192"/>
      <c r="AB31" s="2193"/>
      <c r="AC31" s="2194"/>
      <c r="AD31" s="2195"/>
      <c r="AE31" s="2195"/>
      <c r="AF31" s="2195"/>
      <c r="AG31" s="2195"/>
      <c r="AH31" s="2195"/>
      <c r="AI31" s="2195"/>
      <c r="AJ31" s="2196"/>
    </row>
    <row r="32" spans="2:59" ht="30" customHeight="1">
      <c r="B32" s="2153"/>
      <c r="C32" s="2154"/>
      <c r="D32" s="2154"/>
      <c r="E32" s="2154"/>
      <c r="F32" s="2154"/>
      <c r="G32" s="2154"/>
      <c r="H32" s="2154"/>
      <c r="I32" s="2155"/>
      <c r="J32" s="2194"/>
      <c r="K32" s="2195"/>
      <c r="L32" s="2195"/>
      <c r="M32" s="2195"/>
      <c r="N32" s="2195"/>
      <c r="O32" s="2195"/>
      <c r="P32" s="2195"/>
      <c r="Q32" s="2197"/>
      <c r="R32" s="2198"/>
      <c r="S32" s="2199"/>
      <c r="T32" s="2198"/>
      <c r="U32" s="2200"/>
      <c r="V32" s="2199"/>
      <c r="W32" s="2198"/>
      <c r="X32" s="2200"/>
      <c r="Y32" s="2199"/>
      <c r="Z32" s="2191">
        <f t="shared" si="0"/>
        <v>0</v>
      </c>
      <c r="AA32" s="2192"/>
      <c r="AB32" s="2193"/>
      <c r="AC32" s="2194"/>
      <c r="AD32" s="2195"/>
      <c r="AE32" s="2195"/>
      <c r="AF32" s="2195"/>
      <c r="AG32" s="2195"/>
      <c r="AH32" s="2195"/>
      <c r="AI32" s="2195"/>
      <c r="AJ32" s="2196"/>
    </row>
    <row r="33" spans="2:36" ht="30" customHeight="1">
      <c r="B33" s="2153"/>
      <c r="C33" s="2154"/>
      <c r="D33" s="2154"/>
      <c r="E33" s="2154"/>
      <c r="F33" s="2154"/>
      <c r="G33" s="2154"/>
      <c r="H33" s="2154"/>
      <c r="I33" s="2155"/>
      <c r="J33" s="2194"/>
      <c r="K33" s="2195"/>
      <c r="L33" s="2195"/>
      <c r="M33" s="2195"/>
      <c r="N33" s="2195"/>
      <c r="O33" s="2195"/>
      <c r="P33" s="2195"/>
      <c r="Q33" s="2197"/>
      <c r="R33" s="2198"/>
      <c r="S33" s="2199"/>
      <c r="T33" s="2198"/>
      <c r="U33" s="2200"/>
      <c r="V33" s="2199"/>
      <c r="W33" s="2198"/>
      <c r="X33" s="2200"/>
      <c r="Y33" s="2199"/>
      <c r="Z33" s="2191">
        <f t="shared" si="0"/>
        <v>0</v>
      </c>
      <c r="AA33" s="2192"/>
      <c r="AB33" s="2193"/>
      <c r="AC33" s="2194"/>
      <c r="AD33" s="2195"/>
      <c r="AE33" s="2195"/>
      <c r="AF33" s="2195"/>
      <c r="AG33" s="2195"/>
      <c r="AH33" s="2195"/>
      <c r="AI33" s="2195"/>
      <c r="AJ33" s="2196"/>
    </row>
    <row r="34" spans="2:36" ht="30" customHeight="1">
      <c r="B34" s="2153"/>
      <c r="C34" s="2154"/>
      <c r="D34" s="2154"/>
      <c r="E34" s="2154"/>
      <c r="F34" s="2154"/>
      <c r="G34" s="2154"/>
      <c r="H34" s="2154"/>
      <c r="I34" s="2155"/>
      <c r="J34" s="2194"/>
      <c r="K34" s="2195"/>
      <c r="L34" s="2195"/>
      <c r="M34" s="2195"/>
      <c r="N34" s="2195"/>
      <c r="O34" s="2195"/>
      <c r="P34" s="2195"/>
      <c r="Q34" s="2197"/>
      <c r="R34" s="2198"/>
      <c r="S34" s="2199"/>
      <c r="T34" s="2198"/>
      <c r="U34" s="2200"/>
      <c r="V34" s="2199"/>
      <c r="W34" s="2198"/>
      <c r="X34" s="2200"/>
      <c r="Y34" s="2199"/>
      <c r="Z34" s="2191">
        <f t="shared" si="0"/>
        <v>0</v>
      </c>
      <c r="AA34" s="2192"/>
      <c r="AB34" s="2193"/>
      <c r="AC34" s="2194"/>
      <c r="AD34" s="2195"/>
      <c r="AE34" s="2195"/>
      <c r="AF34" s="2195"/>
      <c r="AG34" s="2195"/>
      <c r="AH34" s="2195"/>
      <c r="AI34" s="2195"/>
      <c r="AJ34" s="2196"/>
    </row>
    <row r="35" spans="2:36" ht="30" customHeight="1" thickBot="1">
      <c r="B35" s="2162"/>
      <c r="C35" s="2151"/>
      <c r="D35" s="2151"/>
      <c r="E35" s="2151"/>
      <c r="F35" s="2151"/>
      <c r="G35" s="2151"/>
      <c r="H35" s="2151"/>
      <c r="I35" s="2163"/>
      <c r="J35" s="2205"/>
      <c r="K35" s="2206"/>
      <c r="L35" s="2206"/>
      <c r="M35" s="2206"/>
      <c r="N35" s="2206"/>
      <c r="O35" s="2206"/>
      <c r="P35" s="2206"/>
      <c r="Q35" s="2210"/>
      <c r="R35" s="2211"/>
      <c r="S35" s="2212"/>
      <c r="T35" s="2211"/>
      <c r="U35" s="2213"/>
      <c r="V35" s="2212"/>
      <c r="W35" s="2211"/>
      <c r="X35" s="2213"/>
      <c r="Y35" s="2212"/>
      <c r="Z35" s="2191">
        <f t="shared" si="0"/>
        <v>0</v>
      </c>
      <c r="AA35" s="2192"/>
      <c r="AB35" s="2193"/>
      <c r="AC35" s="2205"/>
      <c r="AD35" s="2206"/>
      <c r="AE35" s="2206"/>
      <c r="AF35" s="2206"/>
      <c r="AG35" s="2206"/>
      <c r="AH35" s="2206"/>
      <c r="AI35" s="2206"/>
      <c r="AJ35" s="2207"/>
    </row>
    <row r="36" spans="2:36" s="895" customFormat="1" ht="15" customHeight="1">
      <c r="Q36" s="1861" t="s">
        <v>792</v>
      </c>
      <c r="R36" s="1861"/>
      <c r="S36" s="1861"/>
      <c r="T36" s="1861"/>
      <c r="U36" s="1861" t="s">
        <v>793</v>
      </c>
      <c r="V36" s="1861"/>
      <c r="W36" s="1861"/>
      <c r="X36" s="1861"/>
      <c r="Y36" s="1861" t="s">
        <v>8</v>
      </c>
      <c r="Z36" s="1861"/>
      <c r="AA36" s="1861"/>
      <c r="AB36" s="1861"/>
      <c r="AC36" s="1861" t="s">
        <v>7</v>
      </c>
      <c r="AD36" s="1861"/>
      <c r="AE36" s="1861"/>
      <c r="AF36" s="1861"/>
      <c r="AG36" s="1861" t="s">
        <v>28</v>
      </c>
      <c r="AH36" s="1861"/>
      <c r="AI36" s="1861"/>
      <c r="AJ36" s="1861"/>
    </row>
    <row r="37" spans="2:36" s="895" customFormat="1" ht="12.65" customHeight="1">
      <c r="Q37" s="1867"/>
      <c r="R37" s="1867"/>
      <c r="S37" s="1867"/>
      <c r="T37" s="1867"/>
      <c r="U37" s="1867"/>
      <c r="V37" s="1867"/>
      <c r="W37" s="1867"/>
      <c r="X37" s="1867"/>
      <c r="Y37" s="1867"/>
      <c r="Z37" s="1867"/>
      <c r="AA37" s="1867"/>
      <c r="AB37" s="1867"/>
      <c r="AC37" s="1867"/>
      <c r="AD37" s="1867"/>
      <c r="AE37" s="1867"/>
      <c r="AF37" s="1867"/>
      <c r="AG37" s="1867"/>
      <c r="AH37" s="1867"/>
      <c r="AI37" s="1867"/>
      <c r="AJ37" s="1867"/>
    </row>
    <row r="38" spans="2:36" s="895" customFormat="1" ht="12.65" customHeight="1">
      <c r="B38" s="67"/>
      <c r="C38" s="67"/>
      <c r="D38" s="67"/>
      <c r="E38" s="67"/>
      <c r="F38" s="67"/>
      <c r="G38" s="67"/>
      <c r="H38" s="67"/>
      <c r="I38" s="67"/>
      <c r="J38" s="67"/>
      <c r="K38" s="67"/>
      <c r="L38" s="67"/>
      <c r="M38" s="67"/>
      <c r="N38" s="67"/>
      <c r="O38" s="67"/>
      <c r="P38" s="67"/>
      <c r="Q38" s="1867"/>
      <c r="R38" s="1867"/>
      <c r="S38" s="1867"/>
      <c r="T38" s="1867"/>
      <c r="U38" s="1867"/>
      <c r="V38" s="1867"/>
      <c r="W38" s="1867"/>
      <c r="X38" s="1867"/>
      <c r="Y38" s="1867"/>
      <c r="Z38" s="1867"/>
      <c r="AA38" s="1867"/>
      <c r="AB38" s="1867"/>
      <c r="AC38" s="1867"/>
      <c r="AD38" s="1867"/>
      <c r="AE38" s="1867"/>
      <c r="AF38" s="1867"/>
      <c r="AG38" s="1867"/>
      <c r="AH38" s="1867"/>
      <c r="AI38" s="1867"/>
      <c r="AJ38" s="1867"/>
    </row>
    <row r="39" spans="2:36" s="895" customFormat="1" ht="12.65" customHeight="1">
      <c r="B39" s="67"/>
      <c r="C39" s="67"/>
      <c r="D39" s="67"/>
      <c r="E39" s="67"/>
      <c r="F39" s="67"/>
      <c r="G39" s="67"/>
      <c r="H39" s="67"/>
      <c r="I39" s="67"/>
      <c r="J39" s="67"/>
      <c r="K39" s="67"/>
      <c r="L39" s="67"/>
      <c r="M39" s="67"/>
      <c r="N39" s="67"/>
      <c r="O39" s="67"/>
      <c r="P39" s="67"/>
      <c r="Q39" s="1867"/>
      <c r="R39" s="1867"/>
      <c r="S39" s="1867"/>
      <c r="T39" s="1867"/>
      <c r="U39" s="1867"/>
      <c r="V39" s="1867"/>
      <c r="W39" s="1867"/>
      <c r="X39" s="1867"/>
      <c r="Y39" s="1867"/>
      <c r="Z39" s="1867"/>
      <c r="AA39" s="1867"/>
      <c r="AB39" s="1867"/>
      <c r="AC39" s="1867"/>
      <c r="AD39" s="1867"/>
      <c r="AE39" s="1867"/>
      <c r="AF39" s="1867"/>
      <c r="AG39" s="1867"/>
      <c r="AH39" s="1867"/>
      <c r="AI39" s="1867"/>
      <c r="AJ39" s="1867"/>
    </row>
    <row r="40" spans="2:36" s="895" customFormat="1" ht="12.65" customHeight="1">
      <c r="B40" s="67"/>
      <c r="C40" s="67"/>
      <c r="D40" s="67"/>
      <c r="E40" s="67"/>
      <c r="F40" s="67"/>
      <c r="G40" s="67"/>
      <c r="H40" s="67"/>
      <c r="I40" s="67"/>
      <c r="J40" s="67"/>
      <c r="K40" s="67"/>
      <c r="L40" s="67"/>
      <c r="M40" s="67"/>
      <c r="N40" s="67"/>
      <c r="O40" s="67"/>
      <c r="P40" s="67"/>
      <c r="Q40" s="1867"/>
      <c r="R40" s="1867"/>
      <c r="S40" s="1867"/>
      <c r="T40" s="1867"/>
      <c r="U40" s="1867"/>
      <c r="V40" s="1867"/>
      <c r="W40" s="1867"/>
      <c r="X40" s="1867"/>
      <c r="Y40" s="1867"/>
      <c r="Z40" s="1867"/>
      <c r="AA40" s="1867"/>
      <c r="AB40" s="1867"/>
      <c r="AC40" s="1867"/>
      <c r="AD40" s="1867"/>
      <c r="AE40" s="1867"/>
      <c r="AF40" s="1867"/>
      <c r="AG40" s="1867"/>
      <c r="AH40" s="1867"/>
      <c r="AI40" s="1867"/>
      <c r="AJ40" s="1867"/>
    </row>
    <row r="41" spans="2:36">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row>
    <row r="42" spans="2:3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row>
    <row r="43" spans="2:36" s="1" customFormat="1" ht="18.75" hidden="1" customHeight="1">
      <c r="B43" s="2208" t="s">
        <v>313</v>
      </c>
      <c r="C43" s="1146"/>
      <c r="D43" s="1146"/>
      <c r="E43" s="1146"/>
      <c r="F43" s="417"/>
      <c r="G43" s="350"/>
      <c r="H43" s="2214" t="s">
        <v>310</v>
      </c>
      <c r="I43" s="2215"/>
      <c r="J43" s="2215"/>
      <c r="K43" s="2215"/>
      <c r="L43" s="350"/>
      <c r="M43" s="115"/>
      <c r="N43" s="357"/>
      <c r="O43" s="350"/>
      <c r="P43" s="2214" t="s">
        <v>28</v>
      </c>
      <c r="Q43" s="2216"/>
      <c r="R43" s="2216"/>
      <c r="S43" s="2216"/>
      <c r="T43" s="350"/>
      <c r="U43" s="295"/>
      <c r="V43" s="2209"/>
      <c r="W43" s="1010"/>
      <c r="X43" s="1010"/>
      <c r="Y43" s="1010"/>
      <c r="Z43" s="343"/>
      <c r="AA43" s="70"/>
      <c r="AB43" s="70"/>
      <c r="AC43" s="2053" t="s">
        <v>18</v>
      </c>
      <c r="AD43" s="2054"/>
      <c r="AE43" s="2054"/>
      <c r="AF43" s="2054"/>
      <c r="AG43" s="2080" t="s">
        <v>96</v>
      </c>
      <c r="AH43" s="2081"/>
      <c r="AI43" s="2081"/>
      <c r="AJ43" s="2082"/>
    </row>
    <row r="44" spans="2:36" s="1" customFormat="1" ht="12.9" hidden="1" customHeight="1">
      <c r="B44" s="2201"/>
      <c r="C44" s="1010"/>
      <c r="D44" s="1010"/>
      <c r="E44" s="1010"/>
      <c r="F44" s="2220"/>
      <c r="G44" s="1010"/>
      <c r="H44" s="1010"/>
      <c r="I44" s="1010"/>
      <c r="J44" s="1684"/>
      <c r="K44" s="1684"/>
      <c r="L44" s="1684"/>
      <c r="M44" s="1607"/>
      <c r="N44" s="2204"/>
      <c r="O44" s="1010"/>
      <c r="P44" s="1010"/>
      <c r="Q44" s="1010"/>
      <c r="R44" s="1684"/>
      <c r="S44" s="1684"/>
      <c r="T44" s="1684"/>
      <c r="U44" s="2217"/>
      <c r="V44" s="2204"/>
      <c r="W44" s="1010"/>
      <c r="X44" s="1010"/>
      <c r="Y44" s="1010"/>
      <c r="Z44" s="339"/>
      <c r="AA44" s="339"/>
      <c r="AB44" s="73"/>
      <c r="AC44" s="2055"/>
      <c r="AD44" s="2056"/>
      <c r="AE44" s="2056"/>
      <c r="AF44" s="2056"/>
      <c r="AG44" s="2083"/>
      <c r="AH44" s="2084"/>
      <c r="AI44" s="2084"/>
      <c r="AJ44" s="2085"/>
    </row>
    <row r="45" spans="2:36" s="1" customFormat="1" ht="12.9" hidden="1" customHeight="1">
      <c r="B45" s="2202"/>
      <c r="C45" s="1010"/>
      <c r="D45" s="1010"/>
      <c r="E45" s="1010"/>
      <c r="F45" s="2094"/>
      <c r="G45" s="1010"/>
      <c r="H45" s="1010"/>
      <c r="I45" s="1010"/>
      <c r="J45" s="1684"/>
      <c r="K45" s="1684"/>
      <c r="L45" s="1684"/>
      <c r="M45" s="1607"/>
      <c r="N45" s="1010"/>
      <c r="O45" s="1010"/>
      <c r="P45" s="1010"/>
      <c r="Q45" s="1010"/>
      <c r="R45" s="1684"/>
      <c r="S45" s="1684"/>
      <c r="T45" s="1684"/>
      <c r="U45" s="2217"/>
      <c r="V45" s="1010"/>
      <c r="W45" s="1010"/>
      <c r="X45" s="1010"/>
      <c r="Y45" s="1010"/>
      <c r="Z45" s="339"/>
      <c r="AA45" s="339"/>
      <c r="AB45" s="339"/>
      <c r="AC45" s="2055"/>
      <c r="AD45" s="2056"/>
      <c r="AE45" s="2056"/>
      <c r="AF45" s="2056"/>
      <c r="AG45" s="2083"/>
      <c r="AH45" s="2084"/>
      <c r="AI45" s="2084"/>
      <c r="AJ45" s="2085"/>
    </row>
    <row r="46" spans="2:36" s="1" customFormat="1" ht="12.9" hidden="1" customHeight="1">
      <c r="B46" s="2202"/>
      <c r="C46" s="1010"/>
      <c r="D46" s="1010"/>
      <c r="E46" s="1010"/>
      <c r="F46" s="2094"/>
      <c r="G46" s="1010"/>
      <c r="H46" s="1010"/>
      <c r="I46" s="1010"/>
      <c r="J46" s="1684"/>
      <c r="K46" s="1684"/>
      <c r="L46" s="1684"/>
      <c r="M46" s="1607"/>
      <c r="N46" s="1010"/>
      <c r="O46" s="1010"/>
      <c r="P46" s="1010"/>
      <c r="Q46" s="1010"/>
      <c r="R46" s="1684"/>
      <c r="S46" s="1684"/>
      <c r="T46" s="1684"/>
      <c r="U46" s="2217"/>
      <c r="V46" s="1010"/>
      <c r="W46" s="1010"/>
      <c r="X46" s="1010"/>
      <c r="Y46" s="1010"/>
      <c r="Z46" s="339"/>
      <c r="AA46" s="339"/>
      <c r="AB46" s="339"/>
      <c r="AC46" s="2055"/>
      <c r="AD46" s="2056"/>
      <c r="AE46" s="2056"/>
      <c r="AF46" s="2056"/>
      <c r="AG46" s="2083"/>
      <c r="AH46" s="2084"/>
      <c r="AI46" s="2084"/>
      <c r="AJ46" s="2085"/>
    </row>
    <row r="47" spans="2:36" s="1" customFormat="1" ht="12.9" hidden="1" customHeight="1" thickBot="1">
      <c r="B47" s="2203"/>
      <c r="C47" s="1063"/>
      <c r="D47" s="1063"/>
      <c r="E47" s="1063"/>
      <c r="F47" s="2095"/>
      <c r="G47" s="1063"/>
      <c r="H47" s="1063"/>
      <c r="I47" s="1063"/>
      <c r="J47" s="2218"/>
      <c r="K47" s="2218"/>
      <c r="L47" s="2218"/>
      <c r="M47" s="2121"/>
      <c r="N47" s="1063"/>
      <c r="O47" s="1063"/>
      <c r="P47" s="1063"/>
      <c r="Q47" s="1063"/>
      <c r="R47" s="2218"/>
      <c r="S47" s="2218"/>
      <c r="T47" s="2218"/>
      <c r="U47" s="2219"/>
      <c r="V47" s="1010"/>
      <c r="W47" s="1010"/>
      <c r="X47" s="1010"/>
      <c r="Y47" s="1010"/>
      <c r="Z47" s="339"/>
      <c r="AA47" s="339"/>
      <c r="AB47" s="339"/>
      <c r="AC47" s="2057"/>
      <c r="AD47" s="2058"/>
      <c r="AE47" s="2058"/>
      <c r="AF47" s="2058"/>
      <c r="AG47" s="2086"/>
      <c r="AH47" s="2087"/>
      <c r="AI47" s="2087"/>
      <c r="AJ47" s="2088"/>
    </row>
    <row r="48" spans="2:36">
      <c r="C48" s="40"/>
      <c r="D48" s="41"/>
      <c r="E48" s="42"/>
      <c r="F48" s="40"/>
      <c r="G48" s="40"/>
      <c r="H48" s="40"/>
      <c r="I48" s="40"/>
      <c r="J48" s="40"/>
      <c r="K48" s="40"/>
      <c r="L48" s="40"/>
      <c r="M48" s="40"/>
      <c r="N48" s="40"/>
      <c r="O48" s="40"/>
      <c r="P48" s="40"/>
      <c r="Q48" s="40"/>
      <c r="R48" s="40"/>
      <c r="S48" s="40"/>
      <c r="T48" s="40"/>
      <c r="U48" s="40"/>
      <c r="V48" s="40"/>
      <c r="W48" s="40"/>
      <c r="X48" s="40"/>
      <c r="Y48" s="40"/>
      <c r="Z48" s="40"/>
    </row>
    <row r="49" spans="3:35">
      <c r="C49" s="40"/>
      <c r="D49" s="41"/>
      <c r="E49" s="40"/>
      <c r="F49" s="40"/>
      <c r="G49" s="40"/>
      <c r="H49" s="43"/>
      <c r="I49" s="43"/>
      <c r="J49" s="43"/>
      <c r="K49" s="43"/>
      <c r="L49" s="43"/>
      <c r="M49" s="43"/>
      <c r="N49" s="43"/>
      <c r="O49" s="43"/>
      <c r="P49" s="43"/>
      <c r="Q49" s="43"/>
      <c r="R49" s="43"/>
      <c r="S49" s="43"/>
      <c r="T49" s="43"/>
      <c r="U49" s="43"/>
      <c r="V49" s="43"/>
      <c r="W49" s="43"/>
      <c r="X49" s="43"/>
      <c r="Y49" s="43"/>
      <c r="Z49" s="43"/>
      <c r="AA49" s="39"/>
      <c r="AB49" s="39"/>
      <c r="AC49" s="39"/>
      <c r="AD49" s="39"/>
      <c r="AE49" s="39"/>
      <c r="AF49" s="39"/>
      <c r="AG49" s="39"/>
      <c r="AH49" s="39"/>
      <c r="AI49" s="39"/>
    </row>
    <row r="50" spans="3:35">
      <c r="D50" s="36"/>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3:35">
      <c r="D51" s="36"/>
      <c r="H51" s="1797"/>
      <c r="I51" s="1797"/>
      <c r="J51" s="1797"/>
      <c r="K51" s="1797"/>
      <c r="L51" s="1797"/>
      <c r="M51" s="1797"/>
      <c r="N51" s="1797"/>
      <c r="O51" s="1797"/>
      <c r="P51" s="1797"/>
      <c r="Q51" s="1797"/>
      <c r="R51" s="1797"/>
      <c r="S51" s="1797"/>
      <c r="T51" s="1797"/>
      <c r="U51" s="1797"/>
      <c r="V51" s="1797"/>
      <c r="W51" s="1797"/>
      <c r="X51" s="1797"/>
      <c r="Y51" s="1797"/>
      <c r="Z51" s="1797"/>
      <c r="AA51" s="1797"/>
      <c r="AB51" s="1797"/>
      <c r="AC51" s="1797"/>
      <c r="AD51" s="1797"/>
      <c r="AE51" s="1797"/>
      <c r="AF51" s="1797"/>
      <c r="AG51" s="1797"/>
      <c r="AH51" s="1797"/>
      <c r="AI51" s="1797"/>
    </row>
  </sheetData>
  <sheetProtection sheet="1" selectLockedCells="1"/>
  <mergeCells count="119">
    <mergeCell ref="C3:F3"/>
    <mergeCell ref="C4:L4"/>
    <mergeCell ref="S9:AJ9"/>
    <mergeCell ref="S10:AJ10"/>
    <mergeCell ref="AN22:BG24"/>
    <mergeCell ref="AN25:AT26"/>
    <mergeCell ref="AU25:AW26"/>
    <mergeCell ref="Z28:AB28"/>
    <mergeCell ref="L25:W25"/>
    <mergeCell ref="B26:I27"/>
    <mergeCell ref="J26:Q27"/>
    <mergeCell ref="R26:S27"/>
    <mergeCell ref="T26:AB26"/>
    <mergeCell ref="AC26:AJ27"/>
    <mergeCell ref="B22:B23"/>
    <mergeCell ref="T27:V27"/>
    <mergeCell ref="W27:Y27"/>
    <mergeCell ref="Z27:AB27"/>
    <mergeCell ref="J24:K24"/>
    <mergeCell ref="J25:K25"/>
    <mergeCell ref="B15:AJ16"/>
    <mergeCell ref="B18:AJ18"/>
    <mergeCell ref="C22:H23"/>
    <mergeCell ref="I22:I23"/>
    <mergeCell ref="Y6:AI6"/>
    <mergeCell ref="Y7:AI7"/>
    <mergeCell ref="Y8:AI8"/>
    <mergeCell ref="S6:W6"/>
    <mergeCell ref="S7:W7"/>
    <mergeCell ref="S8:W8"/>
    <mergeCell ref="J22:K23"/>
    <mergeCell ref="L22:W23"/>
    <mergeCell ref="X22:AB23"/>
    <mergeCell ref="S11:AJ11"/>
    <mergeCell ref="Y1:AJ1"/>
    <mergeCell ref="AC31:AJ31"/>
    <mergeCell ref="B30:I30"/>
    <mergeCell ref="J30:Q30"/>
    <mergeCell ref="R30:S30"/>
    <mergeCell ref="T30:V30"/>
    <mergeCell ref="W30:Y30"/>
    <mergeCell ref="Z30:AB30"/>
    <mergeCell ref="B24:B25"/>
    <mergeCell ref="C24:H25"/>
    <mergeCell ref="L24:W24"/>
    <mergeCell ref="AC28:AJ28"/>
    <mergeCell ref="B29:I29"/>
    <mergeCell ref="J29:Q29"/>
    <mergeCell ref="R29:S29"/>
    <mergeCell ref="T29:V29"/>
    <mergeCell ref="W29:Y29"/>
    <mergeCell ref="Z29:AB29"/>
    <mergeCell ref="AC29:AJ29"/>
    <mergeCell ref="B28:I28"/>
    <mergeCell ref="J28:Q28"/>
    <mergeCell ref="R28:S28"/>
    <mergeCell ref="T28:V28"/>
    <mergeCell ref="W28:Y28"/>
    <mergeCell ref="Z33:AB33"/>
    <mergeCell ref="B32:I32"/>
    <mergeCell ref="J32:Q32"/>
    <mergeCell ref="R32:S32"/>
    <mergeCell ref="T32:V32"/>
    <mergeCell ref="W32:Y32"/>
    <mergeCell ref="Z32:AB32"/>
    <mergeCell ref="B31:I31"/>
    <mergeCell ref="J31:Q31"/>
    <mergeCell ref="R31:S31"/>
    <mergeCell ref="T31:V31"/>
    <mergeCell ref="W31:Y31"/>
    <mergeCell ref="Z31:AB31"/>
    <mergeCell ref="H51:AI51"/>
    <mergeCell ref="B44:E47"/>
    <mergeCell ref="V44:Y47"/>
    <mergeCell ref="AC35:AJ35"/>
    <mergeCell ref="B43:E43"/>
    <mergeCell ref="AG43:AJ47"/>
    <mergeCell ref="AC44:AF47"/>
    <mergeCell ref="V43:Y43"/>
    <mergeCell ref="AC43:AF43"/>
    <mergeCell ref="B35:I35"/>
    <mergeCell ref="J35:Q35"/>
    <mergeCell ref="R35:S35"/>
    <mergeCell ref="T35:V35"/>
    <mergeCell ref="W35:Y35"/>
    <mergeCell ref="H43:K43"/>
    <mergeCell ref="P43:S43"/>
    <mergeCell ref="N44:U47"/>
    <mergeCell ref="F44:M47"/>
    <mergeCell ref="Q36:T36"/>
    <mergeCell ref="U36:X36"/>
    <mergeCell ref="Y36:AB36"/>
    <mergeCell ref="AC36:AF36"/>
    <mergeCell ref="AG36:AJ36"/>
    <mergeCell ref="Q37:T40"/>
    <mergeCell ref="U37:X40"/>
    <mergeCell ref="Y37:AB40"/>
    <mergeCell ref="AC37:AF40"/>
    <mergeCell ref="AG37:AJ40"/>
    <mergeCell ref="Z35:AB35"/>
    <mergeCell ref="AC33:AJ33"/>
    <mergeCell ref="AC30:AJ30"/>
    <mergeCell ref="AC32:AJ32"/>
    <mergeCell ref="B13:AJ13"/>
    <mergeCell ref="AC22:AJ23"/>
    <mergeCell ref="B20:I21"/>
    <mergeCell ref="L20:AJ21"/>
    <mergeCell ref="B34:I34"/>
    <mergeCell ref="J34:Q34"/>
    <mergeCell ref="R34:S34"/>
    <mergeCell ref="T34:V34"/>
    <mergeCell ref="W34:Y34"/>
    <mergeCell ref="Z34:AB34"/>
    <mergeCell ref="AC34:AJ34"/>
    <mergeCell ref="B33:I33"/>
    <mergeCell ref="J33:Q33"/>
    <mergeCell ref="R33:S33"/>
    <mergeCell ref="T33:V33"/>
    <mergeCell ref="W33:Y33"/>
  </mergeCells>
  <phoneticPr fontId="3"/>
  <conditionalFormatting sqref="L22:W23">
    <cfRule type="expression" dxfId="164" priority="7" stopIfTrue="1">
      <formula>AND(MONTH(L22)&lt;10,DAY(L22)&gt;9)</formula>
    </cfRule>
    <cfRule type="expression" dxfId="163" priority="8" stopIfTrue="1">
      <formula>AND(MONTH(L22)&lt;10,DAY(L22)&lt;10)</formula>
    </cfRule>
    <cfRule type="expression" dxfId="162" priority="9" stopIfTrue="1">
      <formula>AND(MONTH(L22)&gt;9,DAY(L22)&lt;10)</formula>
    </cfRule>
  </conditionalFormatting>
  <conditionalFormatting sqref="L24:W24">
    <cfRule type="expression" dxfId="161" priority="4" stopIfTrue="1">
      <formula>AND(MONTH(L24)&lt;10,DAY(L24)&gt;9)</formula>
    </cfRule>
    <cfRule type="expression" dxfId="160" priority="5" stopIfTrue="1">
      <formula>AND(MONTH(L24)&lt;10,DAY(L24)&lt;10)</formula>
    </cfRule>
    <cfRule type="expression" dxfId="159" priority="6" stopIfTrue="1">
      <formula>AND(MONTH(L24)&gt;9,DAY(L24)&lt;10)</formula>
    </cfRule>
  </conditionalFormatting>
  <conditionalFormatting sqref="L25:W25">
    <cfRule type="expression" dxfId="158" priority="1" stopIfTrue="1">
      <formula>AND(MONTH(L25)&lt;10,DAY(L25)&gt;9)</formula>
    </cfRule>
    <cfRule type="expression" dxfId="157" priority="2" stopIfTrue="1">
      <formula>AND(MONTH(L25)&lt;10,DAY(L25)&lt;10)</formula>
    </cfRule>
    <cfRule type="expression" dxfId="156"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scale="96" orientation="portrait" r:id="rId1"/>
  <headerFooter>
    <oddHeader>&amp;L&amp;"ＭＳ 明朝,標準"&amp;8&amp;K00-039第15号様式（第15条関係）</oddHeader>
    <oddFooter>&amp;R&amp;"ＭＳ 明朝,標準"&amp;8&amp;K00-048受注者⇒監督員</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3" tint="0.59999389629810485"/>
  </sheetPr>
  <dimension ref="A1:BG59"/>
  <sheetViews>
    <sheetView showZeros="0" view="pageBreakPreview" zoomScaleNormal="100" zoomScaleSheetLayoutView="100" workbookViewId="0">
      <selection activeCell="S10" sqref="S10:AJ10"/>
    </sheetView>
  </sheetViews>
  <sheetFormatPr defaultColWidth="2.36328125" defaultRowHeight="13"/>
  <cols>
    <col min="1" max="1" width="9.08984375" style="679" customWidth="1"/>
    <col min="2" max="37" width="2.36328125" style="37"/>
    <col min="38" max="38" width="2.36328125" style="37" customWidth="1"/>
    <col min="39" max="39" width="2.36328125" style="37" hidden="1" customWidth="1"/>
    <col min="40" max="40" width="15.1796875" style="37" customWidth="1"/>
    <col min="41" max="46" width="2.36328125" style="37"/>
    <col min="47" max="47" width="9.90625" style="37" customWidth="1"/>
    <col min="48" max="52" width="2.36328125" style="37"/>
    <col min="53" max="53" width="0" style="37" hidden="1" customWidth="1"/>
    <col min="54" max="16384" width="2.36328125" style="37"/>
  </cols>
  <sheetData>
    <row r="1" spans="1:40" s="2" customFormat="1" ht="18" customHeight="1">
      <c r="B1" s="26"/>
      <c r="C1" s="26"/>
      <c r="D1" s="26"/>
      <c r="E1" s="26"/>
      <c r="F1" s="26"/>
      <c r="G1" s="26"/>
      <c r="H1" s="26"/>
      <c r="I1" s="26"/>
      <c r="J1" s="26"/>
      <c r="K1" s="26"/>
      <c r="L1" s="26"/>
      <c r="M1" s="26"/>
      <c r="N1" s="26"/>
      <c r="O1" s="354"/>
      <c r="P1" s="354"/>
      <c r="Q1" s="46"/>
      <c r="R1" s="373"/>
      <c r="S1" s="418"/>
      <c r="T1" s="418"/>
      <c r="U1" s="418"/>
      <c r="V1" s="418"/>
      <c r="W1" s="418"/>
      <c r="X1" s="418"/>
      <c r="Y1" s="1503">
        <v>44739</v>
      </c>
      <c r="Z1" s="1503"/>
      <c r="AA1" s="1503"/>
      <c r="AB1" s="1503"/>
      <c r="AC1" s="1503"/>
      <c r="AD1" s="1503"/>
      <c r="AE1" s="1503"/>
      <c r="AF1" s="1503"/>
      <c r="AG1" s="1503"/>
      <c r="AH1" s="1503"/>
      <c r="AI1" s="1503"/>
      <c r="AJ1" s="1504"/>
      <c r="AL1" s="421" t="s">
        <v>312</v>
      </c>
    </row>
    <row r="2" spans="1:40" ht="15" customHeigh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0"/>
      <c r="AC2" s="381"/>
      <c r="AD2" s="64"/>
      <c r="AE2" s="64"/>
      <c r="AF2" s="64"/>
      <c r="AG2" s="64"/>
      <c r="AH2" s="64"/>
      <c r="AI2" s="64"/>
      <c r="AJ2" s="64"/>
    </row>
    <row r="3" spans="1:40" s="589" customFormat="1" ht="15" customHeight="1">
      <c r="A3" s="679"/>
      <c r="C3" s="1859" t="s">
        <v>305</v>
      </c>
      <c r="D3" s="1866"/>
      <c r="E3" s="1866"/>
      <c r="F3" s="1866"/>
      <c r="G3" s="587"/>
      <c r="H3" s="587"/>
    </row>
    <row r="4" spans="1:40"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0" ht="15" customHeight="1">
      <c r="B5" s="381"/>
      <c r="C5" s="381"/>
      <c r="D5" s="352"/>
      <c r="E5" s="352"/>
      <c r="F5" s="352"/>
      <c r="G5" s="352"/>
      <c r="H5" s="352"/>
      <c r="I5" s="352"/>
      <c r="J5" s="352"/>
      <c r="K5" s="352"/>
      <c r="L5" s="352"/>
      <c r="M5" s="352"/>
      <c r="N5" s="352"/>
      <c r="O5" s="352"/>
      <c r="P5" s="352"/>
      <c r="Q5" s="352"/>
      <c r="R5" s="381"/>
      <c r="S5" s="381"/>
      <c r="T5" s="381"/>
      <c r="U5" s="381"/>
      <c r="V5" s="381"/>
      <c r="W5" s="381"/>
      <c r="X5" s="381"/>
      <c r="Y5" s="381"/>
      <c r="Z5" s="381"/>
      <c r="AA5" s="381"/>
      <c r="AB5" s="381"/>
      <c r="AC5" s="381"/>
      <c r="AD5" s="381"/>
      <c r="AE5" s="381"/>
      <c r="AF5" s="381"/>
      <c r="AG5" s="381"/>
      <c r="AH5" s="381"/>
      <c r="AI5" s="381"/>
      <c r="AJ5" s="381"/>
    </row>
    <row r="6" spans="1:40" ht="30" customHeight="1">
      <c r="B6" s="381"/>
      <c r="C6" s="381"/>
      <c r="D6" s="381"/>
      <c r="E6" s="381"/>
      <c r="F6" s="381"/>
      <c r="G6" s="381"/>
      <c r="H6" s="381"/>
      <c r="I6" s="35"/>
      <c r="J6" s="35"/>
      <c r="K6" s="35"/>
      <c r="L6" s="35"/>
      <c r="M6" s="35"/>
      <c r="N6" s="35"/>
      <c r="O6" s="35"/>
      <c r="P6" s="35"/>
      <c r="Q6" s="35"/>
      <c r="R6" s="381"/>
      <c r="S6" s="1864" t="s">
        <v>66</v>
      </c>
      <c r="T6" s="2221"/>
      <c r="U6" s="2221"/>
      <c r="V6" s="2221"/>
      <c r="W6" s="2221"/>
      <c r="X6" s="299"/>
      <c r="Y6" s="1497" t="str">
        <f>各項目入力表!F3</f>
        <v>平塚市○○番地○○</v>
      </c>
      <c r="Z6" s="1493"/>
      <c r="AA6" s="1493"/>
      <c r="AB6" s="1493"/>
      <c r="AC6" s="1493"/>
      <c r="AD6" s="1493"/>
      <c r="AE6" s="1493"/>
      <c r="AF6" s="1493"/>
      <c r="AG6" s="1493"/>
      <c r="AH6" s="1493"/>
      <c r="AI6" s="1493"/>
      <c r="AJ6" s="299"/>
      <c r="AM6" s="495" t="s">
        <v>343</v>
      </c>
      <c r="AN6" s="495"/>
    </row>
    <row r="7" spans="1:40" ht="30" customHeight="1">
      <c r="B7" s="381"/>
      <c r="C7" s="381"/>
      <c r="D7" s="381"/>
      <c r="E7" s="381"/>
      <c r="F7" s="381"/>
      <c r="G7" s="381"/>
      <c r="H7" s="381"/>
      <c r="I7" s="381"/>
      <c r="J7" s="381"/>
      <c r="K7" s="381"/>
      <c r="L7" s="381"/>
      <c r="M7" s="381"/>
      <c r="N7" s="381"/>
      <c r="O7" s="381"/>
      <c r="P7" s="381"/>
      <c r="Q7" s="381"/>
      <c r="R7" s="381"/>
      <c r="S7" s="2240" t="s">
        <v>29</v>
      </c>
      <c r="T7" s="2241"/>
      <c r="U7" s="2241"/>
      <c r="V7" s="2241"/>
      <c r="W7" s="2241"/>
      <c r="X7" s="300"/>
      <c r="Y7" s="1497" t="str">
        <f>各項目入力表!F4</f>
        <v>○△□×株式会社</v>
      </c>
      <c r="Z7" s="1493"/>
      <c r="AA7" s="1493"/>
      <c r="AB7" s="1493"/>
      <c r="AC7" s="1493"/>
      <c r="AD7" s="1493"/>
      <c r="AE7" s="1493"/>
      <c r="AF7" s="1493"/>
      <c r="AG7" s="1493"/>
      <c r="AH7" s="1493"/>
      <c r="AI7" s="1493"/>
      <c r="AJ7" s="299"/>
      <c r="AM7" s="495" t="s">
        <v>353</v>
      </c>
      <c r="AN7" s="495"/>
    </row>
    <row r="8" spans="1:40" ht="30" customHeight="1">
      <c r="B8" s="381"/>
      <c r="C8" s="381"/>
      <c r="D8" s="381"/>
      <c r="E8" s="381"/>
      <c r="F8" s="381"/>
      <c r="G8" s="381"/>
      <c r="H8" s="381"/>
      <c r="I8" s="381"/>
      <c r="J8" s="381"/>
      <c r="K8" s="381"/>
      <c r="L8" s="381"/>
      <c r="M8" s="381"/>
      <c r="N8" s="381"/>
      <c r="O8" s="381"/>
      <c r="P8" s="381"/>
      <c r="Q8" s="381"/>
      <c r="R8" s="381"/>
      <c r="S8" s="2240" t="s">
        <v>30</v>
      </c>
      <c r="T8" s="2241"/>
      <c r="U8" s="2241"/>
      <c r="V8" s="2241"/>
      <c r="W8" s="2241"/>
      <c r="X8" s="296"/>
      <c r="Y8" s="1497" t="str">
        <f>各項目入力表!F5</f>
        <v>代表取締役　○△　□×</v>
      </c>
      <c r="Z8" s="1493"/>
      <c r="AA8" s="1493"/>
      <c r="AB8" s="1493"/>
      <c r="AC8" s="1493"/>
      <c r="AD8" s="1493"/>
      <c r="AE8" s="1493"/>
      <c r="AF8" s="1493"/>
      <c r="AG8" s="1493"/>
      <c r="AH8" s="1493"/>
      <c r="AI8" s="1493"/>
      <c r="AJ8" s="486" t="s">
        <v>61</v>
      </c>
    </row>
    <row r="9" spans="1:40" s="895" customFormat="1" ht="12" customHeight="1">
      <c r="S9" s="1499" t="s">
        <v>811</v>
      </c>
      <c r="T9" s="1499"/>
      <c r="U9" s="1499"/>
      <c r="V9" s="1499"/>
      <c r="W9" s="1499"/>
      <c r="X9" s="1499"/>
      <c r="Y9" s="1499"/>
      <c r="Z9" s="1499"/>
      <c r="AA9" s="1499"/>
      <c r="AB9" s="1499"/>
      <c r="AC9" s="1499"/>
      <c r="AD9" s="1499"/>
      <c r="AE9" s="1499"/>
      <c r="AF9" s="1499"/>
      <c r="AG9" s="1499"/>
      <c r="AH9" s="1499"/>
      <c r="AI9" s="1499"/>
      <c r="AJ9" s="1499"/>
    </row>
    <row r="10" spans="1:40" s="895" customFormat="1" ht="12" customHeight="1">
      <c r="S10" s="1500" t="s">
        <v>786</v>
      </c>
      <c r="T10" s="1500"/>
      <c r="U10" s="1500"/>
      <c r="V10" s="1500"/>
      <c r="W10" s="1500"/>
      <c r="X10" s="1500"/>
      <c r="Y10" s="1500"/>
      <c r="Z10" s="1500"/>
      <c r="AA10" s="1500"/>
      <c r="AB10" s="1500"/>
      <c r="AC10" s="1500"/>
      <c r="AD10" s="1500"/>
      <c r="AE10" s="1500"/>
      <c r="AF10" s="1500"/>
      <c r="AG10" s="1500"/>
      <c r="AH10" s="1500"/>
      <c r="AI10" s="1500"/>
      <c r="AJ10" s="1500"/>
    </row>
    <row r="11" spans="1:40" s="895" customFormat="1" ht="12" customHeight="1">
      <c r="S11" s="1500" t="s">
        <v>812</v>
      </c>
      <c r="T11" s="1500"/>
      <c r="U11" s="1500"/>
      <c r="V11" s="1500"/>
      <c r="W11" s="1500"/>
      <c r="X11" s="1500"/>
      <c r="Y11" s="1500"/>
      <c r="Z11" s="1500"/>
      <c r="AA11" s="1500"/>
      <c r="AB11" s="1500"/>
      <c r="AC11" s="1500"/>
      <c r="AD11" s="1500"/>
      <c r="AE11" s="1500"/>
      <c r="AF11" s="1500"/>
      <c r="AG11" s="1500"/>
      <c r="AH11" s="1500"/>
      <c r="AI11" s="1500"/>
      <c r="AJ11" s="1500"/>
    </row>
    <row r="12" spans="1:40" ht="15" customHeight="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481"/>
    </row>
    <row r="13" spans="1:40" ht="30" customHeight="1">
      <c r="B13" s="381"/>
      <c r="C13" s="1791" t="s">
        <v>85</v>
      </c>
      <c r="D13" s="1791"/>
      <c r="E13" s="1791"/>
      <c r="F13" s="1791"/>
      <c r="G13" s="1791"/>
      <c r="H13" s="1791"/>
      <c r="I13" s="1791"/>
      <c r="J13" s="1791"/>
      <c r="K13" s="1791"/>
      <c r="L13" s="1791"/>
      <c r="M13" s="1791"/>
      <c r="N13" s="1791"/>
      <c r="O13" s="1791"/>
      <c r="P13" s="1791"/>
      <c r="Q13" s="1791"/>
      <c r="R13" s="1791"/>
      <c r="S13" s="1791"/>
      <c r="T13" s="1791"/>
      <c r="U13" s="1791"/>
      <c r="V13" s="1791"/>
      <c r="W13" s="1791"/>
      <c r="X13" s="1791"/>
      <c r="Y13" s="1791"/>
      <c r="Z13" s="1791"/>
      <c r="AA13" s="1791"/>
      <c r="AB13" s="1791"/>
      <c r="AC13" s="1791"/>
      <c r="AD13" s="1791"/>
      <c r="AE13" s="1791"/>
      <c r="AF13" s="1791"/>
      <c r="AG13" s="1791"/>
      <c r="AH13" s="1791"/>
      <c r="AI13" s="1791"/>
      <c r="AJ13" s="1791"/>
    </row>
    <row r="14" spans="1:40" ht="15" customHeight="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row>
    <row r="15" spans="1:40" ht="20.149999999999999" customHeight="1">
      <c r="B15" s="1898" t="s">
        <v>735</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40"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9" ht="15" customHeight="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row>
    <row r="18" spans="1:59" ht="19.5" customHeight="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row>
    <row r="19" spans="1:59" ht="15" customHeight="1" thickBo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row>
    <row r="20" spans="1:59" ht="15" customHeight="1">
      <c r="B20" s="1869" t="s">
        <v>63</v>
      </c>
      <c r="C20" s="1870"/>
      <c r="D20" s="1870"/>
      <c r="E20" s="1870"/>
      <c r="F20" s="1870"/>
      <c r="G20" s="1870"/>
      <c r="H20" s="1870"/>
      <c r="I20" s="1871"/>
      <c r="J20" s="152"/>
      <c r="K20" s="372"/>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row>
    <row r="21" spans="1:59" ht="15" customHeight="1">
      <c r="B21" s="1872"/>
      <c r="C21" s="1873"/>
      <c r="D21" s="1873"/>
      <c r="E21" s="1873"/>
      <c r="F21" s="1873"/>
      <c r="G21" s="1873"/>
      <c r="H21" s="1873"/>
      <c r="I21" s="1874"/>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1:59" s="66" customFormat="1" ht="15" customHeight="1">
      <c r="A22" s="679"/>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794" t="str">
        <f>各項目入力表!B5</f>
        <v>04-***</v>
      </c>
      <c r="AD22" s="964"/>
      <c r="AE22" s="964"/>
      <c r="AF22" s="964"/>
      <c r="AG22" s="964"/>
      <c r="AH22" s="964"/>
      <c r="AI22" s="964"/>
      <c r="AJ22" s="972"/>
      <c r="AN22" s="1140" t="s">
        <v>363</v>
      </c>
      <c r="AO22" s="1048"/>
      <c r="AP22" s="1048"/>
      <c r="AQ22" s="1048"/>
      <c r="AR22" s="1048"/>
      <c r="AS22" s="1048"/>
      <c r="AT22" s="1048"/>
      <c r="AU22" s="1048"/>
      <c r="AV22" s="1048"/>
      <c r="AW22" s="1048"/>
      <c r="AX22" s="1048"/>
      <c r="AY22" s="1048"/>
      <c r="AZ22" s="1048"/>
      <c r="BA22" s="1048"/>
      <c r="BB22" s="1048"/>
      <c r="BC22" s="1048"/>
      <c r="BD22" s="1048"/>
      <c r="BE22" s="1048"/>
      <c r="BF22" s="1048"/>
      <c r="BG22" s="1048"/>
    </row>
    <row r="23" spans="1:59" s="66" customFormat="1" ht="15" customHeight="1">
      <c r="A23" s="679"/>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2182"/>
      <c r="AD23" s="2183"/>
      <c r="AE23" s="2183"/>
      <c r="AF23" s="2183"/>
      <c r="AG23" s="2183"/>
      <c r="AH23" s="2183"/>
      <c r="AI23" s="2183"/>
      <c r="AJ23" s="2184"/>
      <c r="AN23" s="1048"/>
      <c r="AO23" s="1048"/>
      <c r="AP23" s="1048"/>
      <c r="AQ23" s="1048"/>
      <c r="AR23" s="1048"/>
      <c r="AS23" s="1048"/>
      <c r="AT23" s="1048"/>
      <c r="AU23" s="1048"/>
      <c r="AV23" s="1048"/>
      <c r="AW23" s="1048"/>
      <c r="AX23" s="1048"/>
      <c r="AY23" s="1048"/>
      <c r="AZ23" s="1048"/>
      <c r="BA23" s="1048"/>
      <c r="BB23" s="1048"/>
      <c r="BC23" s="1048"/>
      <c r="BD23" s="1048"/>
      <c r="BE23" s="1048"/>
      <c r="BF23" s="1048"/>
      <c r="BG23" s="1048"/>
    </row>
    <row r="24" spans="1:59" s="66" customFormat="1" ht="30" customHeight="1" thickBot="1">
      <c r="A24" s="679"/>
      <c r="B24" s="1785"/>
      <c r="C24" s="1787" t="s">
        <v>106</v>
      </c>
      <c r="D24" s="1004"/>
      <c r="E24" s="1004"/>
      <c r="F24" s="1004"/>
      <c r="G24" s="1004"/>
      <c r="H24" s="1004"/>
      <c r="I24" s="366"/>
      <c r="J24" s="1899" t="s">
        <v>385</v>
      </c>
      <c r="K24" s="1900"/>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N24" s="1048"/>
      <c r="AO24" s="1048"/>
      <c r="AP24" s="1048"/>
      <c r="AQ24" s="1048"/>
      <c r="AR24" s="1048"/>
      <c r="AS24" s="1048"/>
      <c r="AT24" s="1048"/>
      <c r="AU24" s="1048"/>
      <c r="AV24" s="1048"/>
      <c r="AW24" s="1048"/>
      <c r="AX24" s="1048"/>
      <c r="AY24" s="1048"/>
      <c r="AZ24" s="1048"/>
      <c r="BA24" s="1048"/>
      <c r="BB24" s="1048"/>
      <c r="BC24" s="1048"/>
      <c r="BD24" s="1048"/>
      <c r="BE24" s="1048"/>
      <c r="BF24" s="1048"/>
      <c r="BG24" s="1048"/>
    </row>
    <row r="25" spans="1:59" s="66" customFormat="1" ht="30" customHeight="1" thickTop="1">
      <c r="A25" s="679"/>
      <c r="B25" s="1786"/>
      <c r="C25" s="1057"/>
      <c r="D25" s="1057"/>
      <c r="E25" s="1057"/>
      <c r="F25" s="1057"/>
      <c r="G25" s="1057"/>
      <c r="H25" s="1057"/>
      <c r="I25" s="367"/>
      <c r="J25" s="1901" t="s">
        <v>382</v>
      </c>
      <c r="K25" s="1902"/>
      <c r="L25" s="1789">
        <f>IF(AU25=BA25,各項目入力表!B8,+IF(AU25=BA26,各項目入力表!D5,各項目入力表!D6))</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N25" s="1763" t="s">
        <v>294</v>
      </c>
      <c r="AO25" s="1048"/>
      <c r="AP25" s="1048"/>
      <c r="AQ25" s="1048"/>
      <c r="AR25" s="1048"/>
      <c r="AS25" s="1048"/>
      <c r="AT25" s="1838"/>
      <c r="AU25" s="1765" t="s">
        <v>292</v>
      </c>
      <c r="AV25" s="1839"/>
      <c r="AW25" s="1840"/>
      <c r="AX25" s="495"/>
      <c r="AY25" s="495"/>
      <c r="AZ25" s="495"/>
      <c r="BA25" s="495" t="s">
        <v>292</v>
      </c>
      <c r="BB25" s="495"/>
      <c r="BC25" s="495"/>
      <c r="BD25" s="495"/>
      <c r="BE25" s="495"/>
      <c r="BF25" s="495"/>
      <c r="BG25" s="495"/>
    </row>
    <row r="26" spans="1:59" ht="15" customHeight="1" thickBot="1">
      <c r="B26" s="2223" t="s">
        <v>86</v>
      </c>
      <c r="C26" s="2224"/>
      <c r="D26" s="2224"/>
      <c r="E26" s="2224"/>
      <c r="F26" s="2224"/>
      <c r="G26" s="2224"/>
      <c r="H26" s="2224"/>
      <c r="I26" s="2225"/>
      <c r="J26" s="1883" t="s">
        <v>764</v>
      </c>
      <c r="K26" s="1884"/>
      <c r="L26" s="1884"/>
      <c r="M26" s="1884"/>
      <c r="N26" s="1884"/>
      <c r="O26" s="1884"/>
      <c r="P26" s="1884"/>
      <c r="Q26" s="1884"/>
      <c r="R26" s="1884"/>
      <c r="S26" s="1884"/>
      <c r="T26" s="1884"/>
      <c r="U26" s="1884"/>
      <c r="V26" s="1884"/>
      <c r="W26" s="1884"/>
      <c r="X26" s="1884"/>
      <c r="Y26" s="1884"/>
      <c r="Z26" s="1884"/>
      <c r="AA26" s="1884"/>
      <c r="AB26" s="1884"/>
      <c r="AC26" s="1884"/>
      <c r="AD26" s="1884"/>
      <c r="AE26" s="1884"/>
      <c r="AF26" s="1884"/>
      <c r="AG26" s="1884"/>
      <c r="AH26" s="1884"/>
      <c r="AI26" s="1884"/>
      <c r="AJ26" s="1885"/>
      <c r="AN26" s="1048"/>
      <c r="AO26" s="1048"/>
      <c r="AP26" s="1048"/>
      <c r="AQ26" s="1048"/>
      <c r="AR26" s="1048"/>
      <c r="AS26" s="1048"/>
      <c r="AT26" s="1838"/>
      <c r="AU26" s="1841"/>
      <c r="AV26" s="1842"/>
      <c r="AW26" s="1843"/>
      <c r="AX26" s="495"/>
      <c r="AY26" s="495"/>
      <c r="AZ26" s="495"/>
      <c r="BA26" s="495" t="s">
        <v>328</v>
      </c>
      <c r="BB26" s="495"/>
      <c r="BC26" s="495"/>
      <c r="BD26" s="495"/>
      <c r="BE26" s="495"/>
      <c r="BF26" s="495"/>
      <c r="BG26" s="495"/>
    </row>
    <row r="27" spans="1:59" ht="15" customHeight="1" thickTop="1">
      <c r="B27" s="2226"/>
      <c r="C27" s="2134"/>
      <c r="D27" s="2134"/>
      <c r="E27" s="2134"/>
      <c r="F27" s="2134"/>
      <c r="G27" s="2134"/>
      <c r="H27" s="2134"/>
      <c r="I27" s="2227"/>
      <c r="J27" s="1886"/>
      <c r="K27" s="1887"/>
      <c r="L27" s="1887"/>
      <c r="M27" s="1887"/>
      <c r="N27" s="1887"/>
      <c r="O27" s="1887"/>
      <c r="P27" s="1887"/>
      <c r="Q27" s="1887"/>
      <c r="R27" s="1887"/>
      <c r="S27" s="1887"/>
      <c r="T27" s="1887"/>
      <c r="U27" s="1887"/>
      <c r="V27" s="1887"/>
      <c r="W27" s="1887"/>
      <c r="X27" s="1887"/>
      <c r="Y27" s="1887"/>
      <c r="Z27" s="1887"/>
      <c r="AA27" s="1887"/>
      <c r="AB27" s="1887"/>
      <c r="AC27" s="1887"/>
      <c r="AD27" s="1887"/>
      <c r="AE27" s="1887"/>
      <c r="AF27" s="1887"/>
      <c r="AG27" s="1887"/>
      <c r="AH27" s="1887"/>
      <c r="AI27" s="1887"/>
      <c r="AJ27" s="1888"/>
      <c r="BA27" s="495" t="s">
        <v>329</v>
      </c>
    </row>
    <row r="28" spans="1:59" ht="15" customHeight="1">
      <c r="B28" s="2226"/>
      <c r="C28" s="2134"/>
      <c r="D28" s="2134"/>
      <c r="E28" s="2134"/>
      <c r="F28" s="2134"/>
      <c r="G28" s="2134"/>
      <c r="H28" s="2134"/>
      <c r="I28" s="2227"/>
      <c r="J28" s="1886"/>
      <c r="K28" s="1887"/>
      <c r="L28" s="1887"/>
      <c r="M28" s="1887"/>
      <c r="N28" s="1887"/>
      <c r="O28" s="1887"/>
      <c r="P28" s="1887"/>
      <c r="Q28" s="1887"/>
      <c r="R28" s="1887"/>
      <c r="S28" s="1887"/>
      <c r="T28" s="1887"/>
      <c r="U28" s="1887"/>
      <c r="V28" s="1887"/>
      <c r="W28" s="1887"/>
      <c r="X28" s="1887"/>
      <c r="Y28" s="1887"/>
      <c r="Z28" s="1887"/>
      <c r="AA28" s="1887"/>
      <c r="AB28" s="1887"/>
      <c r="AC28" s="1887"/>
      <c r="AD28" s="1887"/>
      <c r="AE28" s="1887"/>
      <c r="AF28" s="1887"/>
      <c r="AG28" s="1887"/>
      <c r="AH28" s="1887"/>
      <c r="AI28" s="1887"/>
      <c r="AJ28" s="1888"/>
    </row>
    <row r="29" spans="1:59" ht="15" customHeight="1">
      <c r="B29" s="2226"/>
      <c r="C29" s="2134"/>
      <c r="D29" s="2134"/>
      <c r="E29" s="2134"/>
      <c r="F29" s="2134"/>
      <c r="G29" s="2134"/>
      <c r="H29" s="2134"/>
      <c r="I29" s="2227"/>
      <c r="J29" s="1886"/>
      <c r="K29" s="1887"/>
      <c r="L29" s="1887"/>
      <c r="M29" s="1887"/>
      <c r="N29" s="1887"/>
      <c r="O29" s="1887"/>
      <c r="P29" s="1887"/>
      <c r="Q29" s="1887"/>
      <c r="R29" s="1887"/>
      <c r="S29" s="1887"/>
      <c r="T29" s="1887"/>
      <c r="U29" s="1887"/>
      <c r="V29" s="1887"/>
      <c r="W29" s="1887"/>
      <c r="X29" s="1887"/>
      <c r="Y29" s="1887"/>
      <c r="Z29" s="1887"/>
      <c r="AA29" s="1887"/>
      <c r="AB29" s="1887"/>
      <c r="AC29" s="1887"/>
      <c r="AD29" s="1887"/>
      <c r="AE29" s="1887"/>
      <c r="AF29" s="1887"/>
      <c r="AG29" s="1887"/>
      <c r="AH29" s="1887"/>
      <c r="AI29" s="1887"/>
      <c r="AJ29" s="1888"/>
    </row>
    <row r="30" spans="1:59" ht="15" customHeight="1">
      <c r="B30" s="2226"/>
      <c r="C30" s="2134"/>
      <c r="D30" s="2134"/>
      <c r="E30" s="2134"/>
      <c r="F30" s="2134"/>
      <c r="G30" s="2134"/>
      <c r="H30" s="2134"/>
      <c r="I30" s="2227"/>
      <c r="J30" s="1886"/>
      <c r="K30" s="1887"/>
      <c r="L30" s="1887"/>
      <c r="M30" s="1887"/>
      <c r="N30" s="1887"/>
      <c r="O30" s="1887"/>
      <c r="P30" s="1887"/>
      <c r="Q30" s="1887"/>
      <c r="R30" s="1887"/>
      <c r="S30" s="1887"/>
      <c r="T30" s="1887"/>
      <c r="U30" s="1887"/>
      <c r="V30" s="1887"/>
      <c r="W30" s="1887"/>
      <c r="X30" s="1887"/>
      <c r="Y30" s="1887"/>
      <c r="Z30" s="1887"/>
      <c r="AA30" s="1887"/>
      <c r="AB30" s="1887"/>
      <c r="AC30" s="1887"/>
      <c r="AD30" s="1887"/>
      <c r="AE30" s="1887"/>
      <c r="AF30" s="1887"/>
      <c r="AG30" s="1887"/>
      <c r="AH30" s="1887"/>
      <c r="AI30" s="1887"/>
      <c r="AJ30" s="1888"/>
    </row>
    <row r="31" spans="1:59" ht="15" customHeight="1">
      <c r="B31" s="2226"/>
      <c r="C31" s="2134"/>
      <c r="D31" s="2134"/>
      <c r="E31" s="2134"/>
      <c r="F31" s="2134"/>
      <c r="G31" s="2134"/>
      <c r="H31" s="2134"/>
      <c r="I31" s="2227"/>
      <c r="J31" s="1886"/>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8"/>
    </row>
    <row r="32" spans="1:59" ht="15" customHeight="1">
      <c r="B32" s="2226"/>
      <c r="C32" s="2134"/>
      <c r="D32" s="2134"/>
      <c r="E32" s="2134"/>
      <c r="F32" s="2134"/>
      <c r="G32" s="2134"/>
      <c r="H32" s="2134"/>
      <c r="I32" s="2227"/>
      <c r="J32" s="1886"/>
      <c r="K32" s="1887"/>
      <c r="L32" s="1887"/>
      <c r="M32" s="1887"/>
      <c r="N32" s="1887"/>
      <c r="O32" s="1887"/>
      <c r="P32" s="1887"/>
      <c r="Q32" s="1887"/>
      <c r="R32" s="1887"/>
      <c r="S32" s="1887"/>
      <c r="T32" s="1887"/>
      <c r="U32" s="1887"/>
      <c r="V32" s="1887"/>
      <c r="W32" s="1887"/>
      <c r="X32" s="1887"/>
      <c r="Y32" s="1887"/>
      <c r="Z32" s="1887"/>
      <c r="AA32" s="1887"/>
      <c r="AB32" s="1887"/>
      <c r="AC32" s="1887"/>
      <c r="AD32" s="1887"/>
      <c r="AE32" s="1887"/>
      <c r="AF32" s="1887"/>
      <c r="AG32" s="1887"/>
      <c r="AH32" s="1887"/>
      <c r="AI32" s="1887"/>
      <c r="AJ32" s="1888"/>
    </row>
    <row r="33" spans="2:36" ht="15" customHeight="1">
      <c r="B33" s="2226"/>
      <c r="C33" s="2134"/>
      <c r="D33" s="2134"/>
      <c r="E33" s="2134"/>
      <c r="F33" s="2134"/>
      <c r="G33" s="2134"/>
      <c r="H33" s="2134"/>
      <c r="I33" s="2227"/>
      <c r="J33" s="1886"/>
      <c r="K33" s="1887"/>
      <c r="L33" s="1887"/>
      <c r="M33" s="1887"/>
      <c r="N33" s="1887"/>
      <c r="O33" s="1887"/>
      <c r="P33" s="1887"/>
      <c r="Q33" s="1887"/>
      <c r="R33" s="1887"/>
      <c r="S33" s="1887"/>
      <c r="T33" s="1887"/>
      <c r="U33" s="1887"/>
      <c r="V33" s="1887"/>
      <c r="W33" s="1887"/>
      <c r="X33" s="1887"/>
      <c r="Y33" s="1887"/>
      <c r="Z33" s="1887"/>
      <c r="AA33" s="1887"/>
      <c r="AB33" s="1887"/>
      <c r="AC33" s="1887"/>
      <c r="AD33" s="1887"/>
      <c r="AE33" s="1887"/>
      <c r="AF33" s="1887"/>
      <c r="AG33" s="1887"/>
      <c r="AH33" s="1887"/>
      <c r="AI33" s="1887"/>
      <c r="AJ33" s="1888"/>
    </row>
    <row r="34" spans="2:36" ht="15" customHeight="1">
      <c r="B34" s="2226"/>
      <c r="C34" s="2134"/>
      <c r="D34" s="2134"/>
      <c r="E34" s="2134"/>
      <c r="F34" s="2134"/>
      <c r="G34" s="2134"/>
      <c r="H34" s="2134"/>
      <c r="I34" s="2227"/>
      <c r="J34" s="1886"/>
      <c r="K34" s="1887"/>
      <c r="L34" s="1887"/>
      <c r="M34" s="1887"/>
      <c r="N34" s="1887"/>
      <c r="O34" s="1887"/>
      <c r="P34" s="1887"/>
      <c r="Q34" s="1887"/>
      <c r="R34" s="1887"/>
      <c r="S34" s="1887"/>
      <c r="T34" s="1887"/>
      <c r="U34" s="1887"/>
      <c r="V34" s="1887"/>
      <c r="W34" s="1887"/>
      <c r="X34" s="1887"/>
      <c r="Y34" s="1887"/>
      <c r="Z34" s="1887"/>
      <c r="AA34" s="1887"/>
      <c r="AB34" s="1887"/>
      <c r="AC34" s="1887"/>
      <c r="AD34" s="1887"/>
      <c r="AE34" s="1887"/>
      <c r="AF34" s="1887"/>
      <c r="AG34" s="1887"/>
      <c r="AH34" s="1887"/>
      <c r="AI34" s="1887"/>
      <c r="AJ34" s="1888"/>
    </row>
    <row r="35" spans="2:36" ht="15" customHeight="1">
      <c r="B35" s="2228"/>
      <c r="C35" s="2229"/>
      <c r="D35" s="2229"/>
      <c r="E35" s="2229"/>
      <c r="F35" s="2229"/>
      <c r="G35" s="2229"/>
      <c r="H35" s="2229"/>
      <c r="I35" s="2230"/>
      <c r="J35" s="2234"/>
      <c r="K35" s="2235"/>
      <c r="L35" s="2235"/>
      <c r="M35" s="2235"/>
      <c r="N35" s="2235"/>
      <c r="O35" s="2235"/>
      <c r="P35" s="2235"/>
      <c r="Q35" s="2235"/>
      <c r="R35" s="2235"/>
      <c r="S35" s="2235"/>
      <c r="T35" s="2235"/>
      <c r="U35" s="2235"/>
      <c r="V35" s="2235"/>
      <c r="W35" s="2235"/>
      <c r="X35" s="2235"/>
      <c r="Y35" s="2235"/>
      <c r="Z35" s="2235"/>
      <c r="AA35" s="2235"/>
      <c r="AB35" s="2235"/>
      <c r="AC35" s="2235"/>
      <c r="AD35" s="2235"/>
      <c r="AE35" s="2235"/>
      <c r="AF35" s="2235"/>
      <c r="AG35" s="2235"/>
      <c r="AH35" s="2235"/>
      <c r="AI35" s="2235"/>
      <c r="AJ35" s="2236"/>
    </row>
    <row r="36" spans="2:36" ht="15" customHeight="1">
      <c r="B36" s="2228"/>
      <c r="C36" s="2229"/>
      <c r="D36" s="2229"/>
      <c r="E36" s="2229"/>
      <c r="F36" s="2229"/>
      <c r="G36" s="2229"/>
      <c r="H36" s="2229"/>
      <c r="I36" s="2230"/>
      <c r="J36" s="2234"/>
      <c r="K36" s="2235"/>
      <c r="L36" s="2235"/>
      <c r="M36" s="2235"/>
      <c r="N36" s="2235"/>
      <c r="O36" s="2235"/>
      <c r="P36" s="2235"/>
      <c r="Q36" s="2235"/>
      <c r="R36" s="2235"/>
      <c r="S36" s="2235"/>
      <c r="T36" s="2235"/>
      <c r="U36" s="2235"/>
      <c r="V36" s="2235"/>
      <c r="W36" s="2235"/>
      <c r="X36" s="2235"/>
      <c r="Y36" s="2235"/>
      <c r="Z36" s="2235"/>
      <c r="AA36" s="2235"/>
      <c r="AB36" s="2235"/>
      <c r="AC36" s="2235"/>
      <c r="AD36" s="2235"/>
      <c r="AE36" s="2235"/>
      <c r="AF36" s="2235"/>
      <c r="AG36" s="2235"/>
      <c r="AH36" s="2235"/>
      <c r="AI36" s="2235"/>
      <c r="AJ36" s="2236"/>
    </row>
    <row r="37" spans="2:36" ht="15" customHeight="1">
      <c r="B37" s="2228"/>
      <c r="C37" s="2229"/>
      <c r="D37" s="2229"/>
      <c r="E37" s="2229"/>
      <c r="F37" s="2229"/>
      <c r="G37" s="2229"/>
      <c r="H37" s="2229"/>
      <c r="I37" s="2230"/>
      <c r="J37" s="2234"/>
      <c r="K37" s="2235"/>
      <c r="L37" s="2235"/>
      <c r="M37" s="2235"/>
      <c r="N37" s="2235"/>
      <c r="O37" s="2235"/>
      <c r="P37" s="2235"/>
      <c r="Q37" s="2235"/>
      <c r="R37" s="2235"/>
      <c r="S37" s="2235"/>
      <c r="T37" s="2235"/>
      <c r="U37" s="2235"/>
      <c r="V37" s="2235"/>
      <c r="W37" s="2235"/>
      <c r="X37" s="2235"/>
      <c r="Y37" s="2235"/>
      <c r="Z37" s="2235"/>
      <c r="AA37" s="2235"/>
      <c r="AB37" s="2235"/>
      <c r="AC37" s="2235"/>
      <c r="AD37" s="2235"/>
      <c r="AE37" s="2235"/>
      <c r="AF37" s="2235"/>
      <c r="AG37" s="2235"/>
      <c r="AH37" s="2235"/>
      <c r="AI37" s="2235"/>
      <c r="AJ37" s="2236"/>
    </row>
    <row r="38" spans="2:36" ht="15" customHeight="1">
      <c r="B38" s="2228"/>
      <c r="C38" s="2229"/>
      <c r="D38" s="2229"/>
      <c r="E38" s="2229"/>
      <c r="F38" s="2229"/>
      <c r="G38" s="2229"/>
      <c r="H38" s="2229"/>
      <c r="I38" s="2230"/>
      <c r="J38" s="2234"/>
      <c r="K38" s="2235"/>
      <c r="L38" s="2235"/>
      <c r="M38" s="2235"/>
      <c r="N38" s="2235"/>
      <c r="O38" s="2235"/>
      <c r="P38" s="2235"/>
      <c r="Q38" s="2235"/>
      <c r="R38" s="2235"/>
      <c r="S38" s="2235"/>
      <c r="T38" s="2235"/>
      <c r="U38" s="2235"/>
      <c r="V38" s="2235"/>
      <c r="W38" s="2235"/>
      <c r="X38" s="2235"/>
      <c r="Y38" s="2235"/>
      <c r="Z38" s="2235"/>
      <c r="AA38" s="2235"/>
      <c r="AB38" s="2235"/>
      <c r="AC38" s="2235"/>
      <c r="AD38" s="2235"/>
      <c r="AE38" s="2235"/>
      <c r="AF38" s="2235"/>
      <c r="AG38" s="2235"/>
      <c r="AH38" s="2235"/>
      <c r="AI38" s="2235"/>
      <c r="AJ38" s="2236"/>
    </row>
    <row r="39" spans="2:36" ht="15" customHeight="1">
      <c r="B39" s="2228"/>
      <c r="C39" s="2229"/>
      <c r="D39" s="2229"/>
      <c r="E39" s="2229"/>
      <c r="F39" s="2229"/>
      <c r="G39" s="2229"/>
      <c r="H39" s="2229"/>
      <c r="I39" s="2230"/>
      <c r="J39" s="2234"/>
      <c r="K39" s="2235"/>
      <c r="L39" s="2235"/>
      <c r="M39" s="2235"/>
      <c r="N39" s="2235"/>
      <c r="O39" s="2235"/>
      <c r="P39" s="2235"/>
      <c r="Q39" s="2235"/>
      <c r="R39" s="2235"/>
      <c r="S39" s="2235"/>
      <c r="T39" s="2235"/>
      <c r="U39" s="2235"/>
      <c r="V39" s="2235"/>
      <c r="W39" s="2235"/>
      <c r="X39" s="2235"/>
      <c r="Y39" s="2235"/>
      <c r="Z39" s="2235"/>
      <c r="AA39" s="2235"/>
      <c r="AB39" s="2235"/>
      <c r="AC39" s="2235"/>
      <c r="AD39" s="2235"/>
      <c r="AE39" s="2235"/>
      <c r="AF39" s="2235"/>
      <c r="AG39" s="2235"/>
      <c r="AH39" s="2235"/>
      <c r="AI39" s="2235"/>
      <c r="AJ39" s="2236"/>
    </row>
    <row r="40" spans="2:36" ht="15" customHeight="1">
      <c r="B40" s="2228"/>
      <c r="C40" s="2229"/>
      <c r="D40" s="2229"/>
      <c r="E40" s="2229"/>
      <c r="F40" s="2229"/>
      <c r="G40" s="2229"/>
      <c r="H40" s="2229"/>
      <c r="I40" s="2230"/>
      <c r="J40" s="2234"/>
      <c r="K40" s="2235"/>
      <c r="L40" s="2235"/>
      <c r="M40" s="2235"/>
      <c r="N40" s="2235"/>
      <c r="O40" s="2235"/>
      <c r="P40" s="2235"/>
      <c r="Q40" s="2235"/>
      <c r="R40" s="2235"/>
      <c r="S40" s="2235"/>
      <c r="T40" s="2235"/>
      <c r="U40" s="2235"/>
      <c r="V40" s="2235"/>
      <c r="W40" s="2235"/>
      <c r="X40" s="2235"/>
      <c r="Y40" s="2235"/>
      <c r="Z40" s="2235"/>
      <c r="AA40" s="2235"/>
      <c r="AB40" s="2235"/>
      <c r="AC40" s="2235"/>
      <c r="AD40" s="2235"/>
      <c r="AE40" s="2235"/>
      <c r="AF40" s="2235"/>
      <c r="AG40" s="2235"/>
      <c r="AH40" s="2235"/>
      <c r="AI40" s="2235"/>
      <c r="AJ40" s="2236"/>
    </row>
    <row r="41" spans="2:36" ht="15" customHeight="1" thickBot="1">
      <c r="B41" s="2231"/>
      <c r="C41" s="2232"/>
      <c r="D41" s="2232"/>
      <c r="E41" s="2232"/>
      <c r="F41" s="2232"/>
      <c r="G41" s="2232"/>
      <c r="H41" s="2232"/>
      <c r="I41" s="2233"/>
      <c r="J41" s="2237"/>
      <c r="K41" s="2238"/>
      <c r="L41" s="2238"/>
      <c r="M41" s="2238"/>
      <c r="N41" s="2238"/>
      <c r="O41" s="2238"/>
      <c r="P41" s="2238"/>
      <c r="Q41" s="2238"/>
      <c r="R41" s="2238"/>
      <c r="S41" s="2238"/>
      <c r="T41" s="2238"/>
      <c r="U41" s="2238"/>
      <c r="V41" s="2238"/>
      <c r="W41" s="2238"/>
      <c r="X41" s="2238"/>
      <c r="Y41" s="2238"/>
      <c r="Z41" s="2238"/>
      <c r="AA41" s="2238"/>
      <c r="AB41" s="2238"/>
      <c r="AC41" s="2238"/>
      <c r="AD41" s="2238"/>
      <c r="AE41" s="2238"/>
      <c r="AF41" s="2238"/>
      <c r="AG41" s="2238"/>
      <c r="AH41" s="2238"/>
      <c r="AI41" s="2238"/>
      <c r="AJ41" s="2239"/>
    </row>
    <row r="42" spans="2:36" s="895" customFormat="1" ht="15" customHeight="1">
      <c r="Q42" s="1861" t="s">
        <v>792</v>
      </c>
      <c r="R42" s="1861"/>
      <c r="S42" s="1861"/>
      <c r="T42" s="1861"/>
      <c r="U42" s="1861" t="s">
        <v>793</v>
      </c>
      <c r="V42" s="1861"/>
      <c r="W42" s="1861"/>
      <c r="X42" s="1861"/>
      <c r="Y42" s="1861" t="s">
        <v>8</v>
      </c>
      <c r="Z42" s="1861"/>
      <c r="AA42" s="1861"/>
      <c r="AB42" s="1861"/>
      <c r="AC42" s="1861" t="s">
        <v>813</v>
      </c>
      <c r="AD42" s="1861"/>
      <c r="AE42" s="1861"/>
      <c r="AF42" s="1861"/>
      <c r="AG42" s="1861" t="s">
        <v>28</v>
      </c>
      <c r="AH42" s="1861"/>
      <c r="AI42" s="1861"/>
      <c r="AJ42" s="1861"/>
    </row>
    <row r="43" spans="2:36" s="895"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row>
    <row r="48" spans="2:36">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row r="49" spans="2:3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row>
    <row r="50" spans="2:36" s="1" customFormat="1" ht="18.75" hidden="1" customHeight="1">
      <c r="B50" s="2065" t="s">
        <v>97</v>
      </c>
      <c r="C50" s="2054"/>
      <c r="D50" s="2054"/>
      <c r="E50" s="2054"/>
      <c r="F50" s="2066" t="s">
        <v>98</v>
      </c>
      <c r="G50" s="2054"/>
      <c r="H50" s="2054"/>
      <c r="I50" s="2067"/>
      <c r="J50" s="2089" t="s">
        <v>83</v>
      </c>
      <c r="K50" s="2113"/>
      <c r="L50" s="2113"/>
      <c r="M50" s="2113"/>
      <c r="N50" s="2060" t="s">
        <v>7</v>
      </c>
      <c r="O50" s="2113"/>
      <c r="P50" s="2113"/>
      <c r="Q50" s="2113"/>
      <c r="R50" s="2060" t="s">
        <v>28</v>
      </c>
      <c r="S50" s="2113"/>
      <c r="T50" s="2113"/>
      <c r="U50" s="2113"/>
      <c r="V50" s="2060" t="s">
        <v>99</v>
      </c>
      <c r="W50" s="2054"/>
      <c r="X50" s="2054"/>
      <c r="Y50" s="2067"/>
      <c r="Z50" s="69"/>
      <c r="AA50" s="70"/>
      <c r="AB50" s="70"/>
      <c r="AC50" s="2053" t="s">
        <v>18</v>
      </c>
      <c r="AD50" s="2054"/>
      <c r="AE50" s="2054"/>
      <c r="AF50" s="2054"/>
      <c r="AG50" s="2080" t="s">
        <v>96</v>
      </c>
      <c r="AH50" s="2081"/>
      <c r="AI50" s="2081"/>
      <c r="AJ50" s="2082"/>
    </row>
    <row r="51" spans="2:36" s="1" customFormat="1" ht="12.9" hidden="1" customHeight="1">
      <c r="B51" s="2119"/>
      <c r="C51" s="1749"/>
      <c r="D51" s="1749"/>
      <c r="E51" s="1749"/>
      <c r="F51" s="2116"/>
      <c r="G51" s="1749"/>
      <c r="H51" s="1749"/>
      <c r="I51" s="2117"/>
      <c r="J51" s="2120"/>
      <c r="K51" s="1749"/>
      <c r="L51" s="1749"/>
      <c r="M51" s="1749"/>
      <c r="N51" s="2116"/>
      <c r="O51" s="1749"/>
      <c r="P51" s="1749"/>
      <c r="Q51" s="1749"/>
      <c r="R51" s="2116"/>
      <c r="S51" s="1749"/>
      <c r="T51" s="1749"/>
      <c r="U51" s="1749"/>
      <c r="V51" s="2116"/>
      <c r="W51" s="1749"/>
      <c r="X51" s="1749"/>
      <c r="Y51" s="2117"/>
      <c r="Z51" s="71"/>
      <c r="AA51" s="71"/>
      <c r="AB51" s="72"/>
      <c r="AC51" s="1748"/>
      <c r="AD51" s="1749"/>
      <c r="AE51" s="1749"/>
      <c r="AF51" s="1749"/>
      <c r="AG51" s="2122"/>
      <c r="AH51" s="2123"/>
      <c r="AI51" s="2123"/>
      <c r="AJ51" s="2124"/>
    </row>
    <row r="52" spans="2:36" s="1" customFormat="1" ht="12.9" hidden="1" customHeight="1">
      <c r="B52" s="1748"/>
      <c r="C52" s="1749"/>
      <c r="D52" s="1749"/>
      <c r="E52" s="1749"/>
      <c r="F52" s="1749"/>
      <c r="G52" s="1749"/>
      <c r="H52" s="1749"/>
      <c r="I52" s="2117"/>
      <c r="J52" s="1607"/>
      <c r="K52" s="1749"/>
      <c r="L52" s="1749"/>
      <c r="M52" s="1749"/>
      <c r="N52" s="1749"/>
      <c r="O52" s="1749"/>
      <c r="P52" s="1749"/>
      <c r="Q52" s="1749"/>
      <c r="R52" s="1749"/>
      <c r="S52" s="1749"/>
      <c r="T52" s="1749"/>
      <c r="U52" s="1749"/>
      <c r="V52" s="1749"/>
      <c r="W52" s="1749"/>
      <c r="X52" s="1749"/>
      <c r="Y52" s="2117"/>
      <c r="Z52" s="71"/>
      <c r="AA52" s="71"/>
      <c r="AB52" s="71"/>
      <c r="AC52" s="1748"/>
      <c r="AD52" s="1749"/>
      <c r="AE52" s="1749"/>
      <c r="AF52" s="1749"/>
      <c r="AG52" s="2122"/>
      <c r="AH52" s="2123"/>
      <c r="AI52" s="2123"/>
      <c r="AJ52" s="2124"/>
    </row>
    <row r="53" spans="2:36" s="1" customFormat="1" ht="12.9" hidden="1" customHeight="1">
      <c r="B53" s="1748"/>
      <c r="C53" s="1749"/>
      <c r="D53" s="1749"/>
      <c r="E53" s="1749"/>
      <c r="F53" s="1749"/>
      <c r="G53" s="1749"/>
      <c r="H53" s="1749"/>
      <c r="I53" s="2117"/>
      <c r="J53" s="1607"/>
      <c r="K53" s="1749"/>
      <c r="L53" s="1749"/>
      <c r="M53" s="1749"/>
      <c r="N53" s="1749"/>
      <c r="O53" s="1749"/>
      <c r="P53" s="1749"/>
      <c r="Q53" s="1749"/>
      <c r="R53" s="1749"/>
      <c r="S53" s="1749"/>
      <c r="T53" s="1749"/>
      <c r="U53" s="1749"/>
      <c r="V53" s="1749"/>
      <c r="W53" s="1749"/>
      <c r="X53" s="1749"/>
      <c r="Y53" s="2117"/>
      <c r="Z53" s="71"/>
      <c r="AA53" s="71"/>
      <c r="AB53" s="71"/>
      <c r="AC53" s="1748"/>
      <c r="AD53" s="1749"/>
      <c r="AE53" s="1749"/>
      <c r="AF53" s="1749"/>
      <c r="AG53" s="2122"/>
      <c r="AH53" s="2123"/>
      <c r="AI53" s="2123"/>
      <c r="AJ53" s="2124"/>
    </row>
    <row r="54" spans="2:36" s="1" customFormat="1" ht="12.9" hidden="1" customHeight="1" thickBot="1">
      <c r="B54" s="1750"/>
      <c r="C54" s="1751"/>
      <c r="D54" s="1751"/>
      <c r="E54" s="1751"/>
      <c r="F54" s="1751"/>
      <c r="G54" s="1751"/>
      <c r="H54" s="1751"/>
      <c r="I54" s="2118"/>
      <c r="J54" s="2121"/>
      <c r="K54" s="1751"/>
      <c r="L54" s="1751"/>
      <c r="M54" s="1751"/>
      <c r="N54" s="1751"/>
      <c r="O54" s="1751"/>
      <c r="P54" s="1751"/>
      <c r="Q54" s="1751"/>
      <c r="R54" s="1751"/>
      <c r="S54" s="1751"/>
      <c r="T54" s="1751"/>
      <c r="U54" s="1751"/>
      <c r="V54" s="1751"/>
      <c r="W54" s="1751"/>
      <c r="X54" s="1751"/>
      <c r="Y54" s="2118"/>
      <c r="Z54" s="71"/>
      <c r="AA54" s="71"/>
      <c r="AB54" s="71"/>
      <c r="AC54" s="1750"/>
      <c r="AD54" s="1751"/>
      <c r="AE54" s="1751"/>
      <c r="AF54" s="1751"/>
      <c r="AG54" s="2125"/>
      <c r="AH54" s="2126"/>
      <c r="AI54" s="2126"/>
      <c r="AJ54" s="2127"/>
    </row>
    <row r="55" spans="2:36" hidden="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2:36">
      <c r="C56" s="40"/>
      <c r="D56" s="41"/>
      <c r="E56" s="42"/>
      <c r="F56" s="40"/>
      <c r="G56" s="40"/>
      <c r="H56" s="40"/>
      <c r="I56" s="40"/>
      <c r="J56" s="40"/>
      <c r="K56" s="40"/>
      <c r="L56" s="40"/>
      <c r="M56" s="40"/>
      <c r="N56" s="40"/>
      <c r="O56" s="40"/>
      <c r="P56" s="40"/>
      <c r="Q56" s="40"/>
      <c r="R56" s="40"/>
      <c r="S56" s="40"/>
      <c r="T56" s="40"/>
      <c r="U56" s="40"/>
      <c r="V56" s="40"/>
      <c r="W56" s="40"/>
      <c r="X56" s="40"/>
      <c r="Y56" s="40"/>
      <c r="Z56" s="40"/>
    </row>
    <row r="57" spans="2:36">
      <c r="C57" s="40"/>
      <c r="D57" s="41"/>
      <c r="E57" s="40"/>
      <c r="F57" s="40"/>
      <c r="G57" s="40"/>
      <c r="H57" s="43"/>
      <c r="I57" s="43"/>
      <c r="J57" s="43"/>
      <c r="K57" s="43"/>
      <c r="L57" s="43"/>
      <c r="M57" s="43"/>
      <c r="N57" s="43"/>
      <c r="O57" s="43"/>
      <c r="P57" s="43"/>
      <c r="Q57" s="43"/>
      <c r="R57" s="43"/>
      <c r="S57" s="43"/>
      <c r="T57" s="43"/>
      <c r="U57" s="43"/>
      <c r="V57" s="43"/>
      <c r="W57" s="43"/>
      <c r="X57" s="43"/>
      <c r="Y57" s="43"/>
      <c r="Z57" s="43"/>
      <c r="AA57" s="39"/>
      <c r="AB57" s="39"/>
      <c r="AC57" s="39"/>
      <c r="AD57" s="39"/>
      <c r="AE57" s="39"/>
      <c r="AF57" s="39"/>
      <c r="AG57" s="39"/>
      <c r="AH57" s="39"/>
      <c r="AI57" s="39"/>
    </row>
    <row r="58" spans="2:36">
      <c r="D58" s="36"/>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6">
      <c r="D59" s="36"/>
      <c r="H59" s="1797"/>
      <c r="I59" s="1797"/>
      <c r="J59" s="1797"/>
      <c r="K59" s="1797"/>
      <c r="L59" s="1797"/>
      <c r="M59" s="1797"/>
      <c r="N59" s="1797"/>
      <c r="O59" s="1797"/>
      <c r="P59" s="1797"/>
      <c r="Q59" s="1797"/>
      <c r="R59" s="1797"/>
      <c r="S59" s="1797"/>
      <c r="T59" s="1797"/>
      <c r="U59" s="1797"/>
      <c r="V59" s="1797"/>
      <c r="W59" s="1797"/>
      <c r="X59" s="1797"/>
      <c r="Y59" s="1797"/>
      <c r="Z59" s="1797"/>
      <c r="AA59" s="1797"/>
      <c r="AB59" s="1797"/>
      <c r="AC59" s="1797"/>
      <c r="AD59" s="1797"/>
      <c r="AE59" s="1797"/>
      <c r="AF59" s="1797"/>
      <c r="AG59" s="1797"/>
      <c r="AH59" s="1797"/>
      <c r="AI59" s="1797"/>
    </row>
  </sheetData>
  <sheetProtection sheet="1" selectLockedCells="1"/>
  <mergeCells count="61">
    <mergeCell ref="Y1:AJ1"/>
    <mergeCell ref="C3:F3"/>
    <mergeCell ref="AN22:BG24"/>
    <mergeCell ref="AN25:AT26"/>
    <mergeCell ref="AU25:AW26"/>
    <mergeCell ref="B20:I21"/>
    <mergeCell ref="C13:AJ13"/>
    <mergeCell ref="Y6:AI6"/>
    <mergeCell ref="Y7:AI7"/>
    <mergeCell ref="Y8:AI8"/>
    <mergeCell ref="S6:W6"/>
    <mergeCell ref="S7:W7"/>
    <mergeCell ref="S8:W8"/>
    <mergeCell ref="L20:AJ21"/>
    <mergeCell ref="C4:L4"/>
    <mergeCell ref="B15:AJ16"/>
    <mergeCell ref="R50:U50"/>
    <mergeCell ref="B18:AJ18"/>
    <mergeCell ref="V50:Y50"/>
    <mergeCell ref="AG50:AJ54"/>
    <mergeCell ref="B22:B23"/>
    <mergeCell ref="C22:H23"/>
    <mergeCell ref="B24:B25"/>
    <mergeCell ref="C24:H25"/>
    <mergeCell ref="L25:W25"/>
    <mergeCell ref="L24:W24"/>
    <mergeCell ref="I22:I23"/>
    <mergeCell ref="J22:K23"/>
    <mergeCell ref="L22:W23"/>
    <mergeCell ref="X22:AB23"/>
    <mergeCell ref="AC22:AJ23"/>
    <mergeCell ref="J24:K24"/>
    <mergeCell ref="J25:K25"/>
    <mergeCell ref="H59:AI59"/>
    <mergeCell ref="B26:I41"/>
    <mergeCell ref="J26:AJ41"/>
    <mergeCell ref="AC50:AF50"/>
    <mergeCell ref="B51:E54"/>
    <mergeCell ref="F51:I54"/>
    <mergeCell ref="J51:M54"/>
    <mergeCell ref="N51:Q54"/>
    <mergeCell ref="R51:U54"/>
    <mergeCell ref="V51:Y54"/>
    <mergeCell ref="AC51:AF54"/>
    <mergeCell ref="B50:E50"/>
    <mergeCell ref="F50:I50"/>
    <mergeCell ref="J50:M50"/>
    <mergeCell ref="N50:Q50"/>
    <mergeCell ref="S9:AJ9"/>
    <mergeCell ref="S10:AJ10"/>
    <mergeCell ref="S11:AJ11"/>
    <mergeCell ref="Q42:T42"/>
    <mergeCell ref="U42:X42"/>
    <mergeCell ref="Y42:AB42"/>
    <mergeCell ref="AC42:AF42"/>
    <mergeCell ref="AG42:AJ42"/>
    <mergeCell ref="Q43:T46"/>
    <mergeCell ref="U43:X46"/>
    <mergeCell ref="Y43:AB46"/>
    <mergeCell ref="AC43:AF46"/>
    <mergeCell ref="AG43:AJ46"/>
  </mergeCells>
  <phoneticPr fontId="3"/>
  <conditionalFormatting sqref="L22:W23">
    <cfRule type="expression" dxfId="155" priority="7" stopIfTrue="1">
      <formula>AND(MONTH(L22)&lt;10,DAY(L22)&gt;9)</formula>
    </cfRule>
    <cfRule type="expression" dxfId="154" priority="8" stopIfTrue="1">
      <formula>AND(MONTH(L22)&lt;10,DAY(L22)&lt;10)</formula>
    </cfRule>
    <cfRule type="expression" dxfId="153" priority="9" stopIfTrue="1">
      <formula>AND(MONTH(L22)&gt;9,DAY(L22)&lt;10)</formula>
    </cfRule>
  </conditionalFormatting>
  <conditionalFormatting sqref="L24:W24">
    <cfRule type="expression" dxfId="152" priority="4" stopIfTrue="1">
      <formula>AND(MONTH(L24)&lt;10,DAY(L24)&gt;9)</formula>
    </cfRule>
    <cfRule type="expression" dxfId="151" priority="5" stopIfTrue="1">
      <formula>AND(MONTH(L24)&lt;10,DAY(L24)&lt;10)</formula>
    </cfRule>
    <cfRule type="expression" dxfId="150" priority="6" stopIfTrue="1">
      <formula>AND(MONTH(L24)&gt;9,DAY(L24)&lt;10)</formula>
    </cfRule>
  </conditionalFormatting>
  <conditionalFormatting sqref="L25:W25">
    <cfRule type="expression" dxfId="149" priority="1" stopIfTrue="1">
      <formula>AND(MONTH(L25)&lt;10,DAY(L25)&gt;9)</formula>
    </cfRule>
    <cfRule type="expression" dxfId="148" priority="2" stopIfTrue="1">
      <formula>AND(MONTH(L25)&lt;10,DAY(L25)&lt;10)</formula>
    </cfRule>
    <cfRule type="expression" dxfId="147" priority="3" stopIfTrue="1">
      <formula>AND(MONTH(L25)&gt;9,DAY(L25)&lt;10)</formula>
    </cfRule>
  </conditionalFormatting>
  <dataValidations count="1">
    <dataValidation type="list" allowBlank="1" showInputMessage="1" showErrorMessage="1" sqref="AU25:AW26">
      <formula1>$BA$25:$BA$27</formula1>
    </dataValidation>
  </dataValidations>
  <pageMargins left="1.1023622047244095" right="0.51181102362204722" top="0.74803149606299213" bottom="0.74803149606299213" header="0.31496062992125984" footer="0.31496062992125984"/>
  <pageSetup paperSize="9" scale="99" orientation="portrait" r:id="rId1"/>
  <headerFooter>
    <oddHeader>&amp;L&amp;"ＭＳ 明朝,標準"&amp;8&amp;K00-041第16号様式（第18条関係）</oddHeader>
    <oddFooter>&amp;R&amp;"ＭＳ 明朝,標準"&amp;8&amp;K00-032受注者⇒監督員</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3" tint="0.59999389629810485"/>
  </sheetPr>
  <dimension ref="A1:BG59"/>
  <sheetViews>
    <sheetView showZeros="0" view="pageBreakPreview" zoomScaleNormal="100" zoomScaleSheetLayoutView="100" workbookViewId="0">
      <selection activeCell="Y1" sqref="Y1:AJ1"/>
    </sheetView>
  </sheetViews>
  <sheetFormatPr defaultColWidth="2.36328125" defaultRowHeight="13"/>
  <cols>
    <col min="1" max="1" width="9.90625" style="679" customWidth="1"/>
    <col min="2" max="37" width="2.36328125" style="37"/>
    <col min="38" max="44" width="2.36328125" style="37" customWidth="1"/>
    <col min="45" max="45" width="14.90625" style="37" customWidth="1"/>
    <col min="46" max="46" width="2.36328125" style="37"/>
    <col min="47" max="47" width="10.36328125" style="37" customWidth="1"/>
    <col min="48" max="50" width="2.36328125" style="37"/>
    <col min="51" max="52" width="0" style="37" hidden="1" customWidth="1"/>
    <col min="53" max="53" width="2.36328125" style="37" hidden="1" customWidth="1"/>
    <col min="54" max="55" width="0" style="37" hidden="1" customWidth="1"/>
    <col min="56" max="16384" width="2.36328125" style="37"/>
  </cols>
  <sheetData>
    <row r="1" spans="1:53" s="2" customFormat="1" ht="20.149999999999999" customHeight="1">
      <c r="B1" s="26"/>
      <c r="C1" s="26"/>
      <c r="D1" s="26"/>
      <c r="E1" s="26"/>
      <c r="F1" s="26"/>
      <c r="G1" s="26"/>
      <c r="H1" s="26"/>
      <c r="I1" s="26"/>
      <c r="J1" s="26"/>
      <c r="K1" s="26"/>
      <c r="L1" s="26"/>
      <c r="M1" s="26"/>
      <c r="N1" s="26"/>
      <c r="O1" s="354"/>
      <c r="P1" s="354"/>
      <c r="Q1" s="46"/>
      <c r="R1" s="373"/>
      <c r="S1" s="418"/>
      <c r="T1" s="418"/>
      <c r="U1" s="418"/>
      <c r="V1" s="418"/>
      <c r="W1" s="418"/>
      <c r="X1" s="418"/>
      <c r="Y1" s="1503">
        <v>44866</v>
      </c>
      <c r="Z1" s="1503"/>
      <c r="AA1" s="1503"/>
      <c r="AB1" s="1503"/>
      <c r="AC1" s="1503"/>
      <c r="AD1" s="1503"/>
      <c r="AE1" s="1503"/>
      <c r="AF1" s="1503"/>
      <c r="AG1" s="1503"/>
      <c r="AH1" s="1503"/>
      <c r="AI1" s="1503"/>
      <c r="AJ1" s="1504"/>
      <c r="AL1" s="421" t="s">
        <v>312</v>
      </c>
    </row>
    <row r="2" spans="1:53" ht="15" customHeight="1">
      <c r="AB2" s="38"/>
      <c r="AD2" s="34"/>
      <c r="AE2" s="34"/>
      <c r="AF2" s="34"/>
      <c r="AG2" s="34"/>
      <c r="AH2" s="34"/>
      <c r="AI2" s="34"/>
      <c r="AJ2" s="34"/>
    </row>
    <row r="3" spans="1:53" s="589" customFormat="1" ht="15" customHeight="1">
      <c r="A3" s="679"/>
      <c r="C3" s="1859" t="s">
        <v>305</v>
      </c>
      <c r="D3" s="1866"/>
      <c r="E3" s="1866"/>
      <c r="F3" s="1866"/>
      <c r="G3" s="587"/>
      <c r="H3" s="587"/>
    </row>
    <row r="4" spans="1:53"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3" ht="15" customHeight="1">
      <c r="D5" s="20"/>
      <c r="E5" s="20"/>
      <c r="F5" s="20"/>
      <c r="G5" s="20"/>
      <c r="H5" s="20"/>
      <c r="I5" s="20"/>
      <c r="J5" s="20"/>
      <c r="K5" s="20"/>
      <c r="L5" s="20"/>
      <c r="M5" s="20"/>
      <c r="N5" s="20"/>
      <c r="O5" s="20"/>
      <c r="P5" s="20"/>
      <c r="Q5" s="20"/>
      <c r="BA5" s="37" t="s">
        <v>360</v>
      </c>
    </row>
    <row r="6" spans="1:53" ht="30" customHeight="1">
      <c r="I6" s="35"/>
      <c r="J6" s="35"/>
      <c r="K6" s="35"/>
      <c r="L6" s="35"/>
      <c r="M6" s="35"/>
      <c r="N6" s="35"/>
      <c r="O6" s="35"/>
      <c r="P6" s="35"/>
      <c r="Q6" s="35"/>
      <c r="R6" s="1864" t="s">
        <v>66</v>
      </c>
      <c r="S6" s="1048"/>
      <c r="T6" s="1048"/>
      <c r="U6" s="1048"/>
      <c r="V6" s="1048"/>
      <c r="W6" s="522"/>
      <c r="X6" s="1497" t="str">
        <f>各項目入力表!F3</f>
        <v>平塚市○○番地○○</v>
      </c>
      <c r="Y6" s="2148"/>
      <c r="Z6" s="2148"/>
      <c r="AA6" s="2148"/>
      <c r="AB6" s="2148"/>
      <c r="AC6" s="2148"/>
      <c r="AD6" s="2148"/>
      <c r="AE6" s="2148"/>
      <c r="AF6" s="2148"/>
      <c r="AG6" s="2148"/>
      <c r="AH6" s="2148"/>
      <c r="AI6" s="2148"/>
      <c r="AJ6" s="299"/>
    </row>
    <row r="7" spans="1:53" ht="30" customHeight="1">
      <c r="R7" s="1864" t="s">
        <v>29</v>
      </c>
      <c r="S7" s="1048"/>
      <c r="T7" s="1048"/>
      <c r="U7" s="1048"/>
      <c r="V7" s="1048"/>
      <c r="W7" s="522"/>
      <c r="X7" s="1497" t="str">
        <f>各項目入力表!F4</f>
        <v>○△□×株式会社</v>
      </c>
      <c r="Y7" s="2148"/>
      <c r="Z7" s="2148"/>
      <c r="AA7" s="2148"/>
      <c r="AB7" s="2148"/>
      <c r="AC7" s="2148"/>
      <c r="AD7" s="2148"/>
      <c r="AE7" s="2148"/>
      <c r="AF7" s="2148"/>
      <c r="AG7" s="2148"/>
      <c r="AH7" s="2148"/>
      <c r="AI7" s="2148"/>
      <c r="AJ7" s="299"/>
    </row>
    <row r="8" spans="1:53" ht="30" customHeight="1">
      <c r="R8" s="1864" t="s">
        <v>30</v>
      </c>
      <c r="S8" s="1048"/>
      <c r="T8" s="1048"/>
      <c r="U8" s="1048"/>
      <c r="V8" s="1048"/>
      <c r="W8" s="522"/>
      <c r="X8" s="1497" t="str">
        <f>各項目入力表!F5</f>
        <v>代表取締役　○△　□×</v>
      </c>
      <c r="Y8" s="2148"/>
      <c r="Z8" s="2148"/>
      <c r="AA8" s="2148"/>
      <c r="AB8" s="2148"/>
      <c r="AC8" s="2148"/>
      <c r="AD8" s="2148"/>
      <c r="AE8" s="2148"/>
      <c r="AF8" s="2148"/>
      <c r="AG8" s="2148"/>
      <c r="AH8" s="2148"/>
      <c r="AI8" s="2148"/>
      <c r="AJ8" s="472" t="s">
        <v>61</v>
      </c>
    </row>
    <row r="9" spans="1:53" s="895" customFormat="1" ht="12" customHeight="1">
      <c r="R9" s="1499" t="s">
        <v>814</v>
      </c>
      <c r="S9" s="1499"/>
      <c r="T9" s="1499"/>
      <c r="U9" s="1499"/>
      <c r="V9" s="1499"/>
      <c r="W9" s="1499"/>
      <c r="X9" s="1499"/>
      <c r="Y9" s="1499"/>
      <c r="Z9" s="1499"/>
      <c r="AA9" s="1499"/>
      <c r="AB9" s="1499"/>
      <c r="AC9" s="1499"/>
      <c r="AD9" s="1499"/>
      <c r="AE9" s="1499"/>
      <c r="AF9" s="1499"/>
      <c r="AG9" s="1499"/>
      <c r="AH9" s="1499"/>
      <c r="AI9" s="1499"/>
      <c r="AJ9" s="1499"/>
    </row>
    <row r="10" spans="1:53" s="895" customFormat="1" ht="12" customHeight="1">
      <c r="R10" s="1500" t="s">
        <v>815</v>
      </c>
      <c r="S10" s="1500"/>
      <c r="T10" s="1500"/>
      <c r="U10" s="1500"/>
      <c r="V10" s="1500"/>
      <c r="W10" s="1500"/>
      <c r="X10" s="1500"/>
      <c r="Y10" s="1500"/>
      <c r="Z10" s="1500"/>
      <c r="AA10" s="1500"/>
      <c r="AB10" s="1500"/>
      <c r="AC10" s="1500"/>
      <c r="AD10" s="1500"/>
      <c r="AE10" s="1500"/>
      <c r="AF10" s="1500"/>
      <c r="AG10" s="1500"/>
      <c r="AH10" s="1500"/>
      <c r="AI10" s="1500"/>
      <c r="AJ10" s="1500"/>
    </row>
    <row r="11" spans="1:53" s="895" customFormat="1" ht="12" customHeight="1">
      <c r="R11" s="1500" t="s">
        <v>816</v>
      </c>
      <c r="S11" s="1500"/>
      <c r="T11" s="1500"/>
      <c r="U11" s="1500"/>
      <c r="V11" s="1500"/>
      <c r="W11" s="1500"/>
      <c r="X11" s="1500"/>
      <c r="Y11" s="1500"/>
      <c r="Z11" s="1500"/>
      <c r="AA11" s="1500"/>
      <c r="AB11" s="1500"/>
      <c r="AC11" s="1500"/>
      <c r="AD11" s="1500"/>
      <c r="AE11" s="1500"/>
      <c r="AF11" s="1500"/>
      <c r="AG11" s="1500"/>
      <c r="AH11" s="1500"/>
      <c r="AI11" s="1500"/>
      <c r="AJ11" s="1500"/>
    </row>
    <row r="12" spans="1:53" ht="15" customHeight="1"/>
    <row r="13" spans="1:53" ht="30" customHeight="1">
      <c r="B13" s="1791" t="s">
        <v>87</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row>
    <row r="14" spans="1:53" ht="15" customHeight="1"/>
    <row r="15" spans="1:53" ht="9.9" customHeight="1">
      <c r="B15" s="2252" t="s">
        <v>736</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53" ht="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9" ht="15" customHeight="1"/>
    <row r="18" spans="1:59" ht="20.149999999999999" customHeight="1">
      <c r="C18" s="1490" t="s">
        <v>62</v>
      </c>
      <c r="D18" s="1490"/>
      <c r="E18" s="1490"/>
      <c r="F18" s="1490"/>
      <c r="G18" s="1490"/>
      <c r="H18" s="1490"/>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0"/>
      <c r="AJ18" s="1490"/>
    </row>
    <row r="19" spans="1:59" ht="15" customHeight="1" thickBot="1"/>
    <row r="20" spans="1:59" ht="15" customHeight="1">
      <c r="B20" s="1869" t="s">
        <v>63</v>
      </c>
      <c r="C20" s="1870"/>
      <c r="D20" s="1870"/>
      <c r="E20" s="1870"/>
      <c r="F20" s="1870"/>
      <c r="G20" s="1870"/>
      <c r="H20" s="1870"/>
      <c r="I20" s="1871"/>
      <c r="J20" s="152"/>
      <c r="K20" s="156"/>
      <c r="L20" s="1875" t="str">
        <f>各項目入力表!B3</f>
        <v>○○○○工事</v>
      </c>
      <c r="M20" s="2139"/>
      <c r="N20" s="2139"/>
      <c r="O20" s="2139"/>
      <c r="P20" s="2139"/>
      <c r="Q20" s="2139"/>
      <c r="R20" s="2139"/>
      <c r="S20" s="2139"/>
      <c r="T20" s="2139"/>
      <c r="U20" s="2139"/>
      <c r="V20" s="2139"/>
      <c r="W20" s="2139"/>
      <c r="X20" s="2139"/>
      <c r="Y20" s="2139"/>
      <c r="Z20" s="2139"/>
      <c r="AA20" s="2139"/>
      <c r="AB20" s="2139"/>
      <c r="AC20" s="2139"/>
      <c r="AD20" s="2139"/>
      <c r="AE20" s="2139"/>
      <c r="AF20" s="2139"/>
      <c r="AG20" s="2139"/>
      <c r="AH20" s="2139"/>
      <c r="AI20" s="2139"/>
      <c r="AJ20" s="2140"/>
    </row>
    <row r="21" spans="1:59" ht="15" customHeight="1">
      <c r="B21" s="1872"/>
      <c r="C21" s="1873"/>
      <c r="D21" s="1873"/>
      <c r="E21" s="1873"/>
      <c r="F21" s="1873"/>
      <c r="G21" s="1873"/>
      <c r="H21" s="1873"/>
      <c r="I21" s="1874"/>
      <c r="J21" s="154"/>
      <c r="K21" s="157"/>
      <c r="L21" s="2141"/>
      <c r="M21" s="2141"/>
      <c r="N21" s="2141"/>
      <c r="O21" s="2141"/>
      <c r="P21" s="2141"/>
      <c r="Q21" s="2141"/>
      <c r="R21" s="2141"/>
      <c r="S21" s="2141"/>
      <c r="T21" s="2141"/>
      <c r="U21" s="2141"/>
      <c r="V21" s="2141"/>
      <c r="W21" s="2141"/>
      <c r="X21" s="2141"/>
      <c r="Y21" s="2141"/>
      <c r="Z21" s="2141"/>
      <c r="AA21" s="2141"/>
      <c r="AB21" s="2141"/>
      <c r="AC21" s="2141"/>
      <c r="AD21" s="2141"/>
      <c r="AE21" s="2141"/>
      <c r="AF21" s="2141"/>
      <c r="AG21" s="2141"/>
      <c r="AH21" s="2141"/>
      <c r="AI21" s="2141"/>
      <c r="AJ21" s="2142"/>
    </row>
    <row r="22" spans="1:59" s="66" customFormat="1" ht="15" customHeight="1">
      <c r="A22" s="679"/>
      <c r="B22" s="1785"/>
      <c r="C22" s="1787" t="s">
        <v>105</v>
      </c>
      <c r="D22" s="2132"/>
      <c r="E22" s="2132"/>
      <c r="F22" s="2132"/>
      <c r="G22" s="2132"/>
      <c r="H22" s="2132"/>
      <c r="I22" s="1807"/>
      <c r="J22" s="1860"/>
      <c r="K22" s="2129"/>
      <c r="L22" s="1781">
        <f>各項目入力表!B6</f>
        <v>44713</v>
      </c>
      <c r="M22" s="1781"/>
      <c r="N22" s="1781"/>
      <c r="O22" s="1781"/>
      <c r="P22" s="1781"/>
      <c r="Q22" s="1781"/>
      <c r="R22" s="1781"/>
      <c r="S22" s="1781"/>
      <c r="T22" s="1781"/>
      <c r="U22" s="1781"/>
      <c r="V22" s="1781"/>
      <c r="W22" s="1788"/>
      <c r="X22" s="1844" t="s">
        <v>315</v>
      </c>
      <c r="Y22" s="1845"/>
      <c r="Z22" s="1845"/>
      <c r="AA22" s="1845"/>
      <c r="AB22" s="1846"/>
      <c r="AC22" s="1850" t="str">
        <f>各項目入力表!B5</f>
        <v>04-***</v>
      </c>
      <c r="AD22" s="1449"/>
      <c r="AE22" s="1449"/>
      <c r="AF22" s="1449"/>
      <c r="AG22" s="1449"/>
      <c r="AH22" s="1449"/>
      <c r="AI22" s="1449"/>
      <c r="AJ22" s="1851"/>
    </row>
    <row r="23" spans="1:59" s="66" customFormat="1" ht="15" customHeight="1">
      <c r="A23" s="679"/>
      <c r="B23" s="2114"/>
      <c r="C23" s="2133"/>
      <c r="D23" s="2133"/>
      <c r="E23" s="2133"/>
      <c r="F23" s="2133"/>
      <c r="G23" s="2133"/>
      <c r="H23" s="2133"/>
      <c r="I23" s="2128"/>
      <c r="J23" s="2130"/>
      <c r="K23" s="2131"/>
      <c r="L23" s="1789"/>
      <c r="M23" s="1789"/>
      <c r="N23" s="1789"/>
      <c r="O23" s="1789"/>
      <c r="P23" s="1789"/>
      <c r="Q23" s="1789"/>
      <c r="R23" s="1789"/>
      <c r="S23" s="1789"/>
      <c r="T23" s="1789"/>
      <c r="U23" s="1789"/>
      <c r="V23" s="1789"/>
      <c r="W23" s="1790"/>
      <c r="X23" s="1847"/>
      <c r="Y23" s="1848"/>
      <c r="Z23" s="1848"/>
      <c r="AA23" s="1848"/>
      <c r="AB23" s="1849"/>
      <c r="AC23" s="1450"/>
      <c r="AD23" s="1451"/>
      <c r="AE23" s="1451"/>
      <c r="AF23" s="1451"/>
      <c r="AG23" s="1451"/>
      <c r="AH23" s="1451"/>
      <c r="AI23" s="1451"/>
      <c r="AJ23" s="1852"/>
      <c r="AN23" s="2242" t="s">
        <v>363</v>
      </c>
      <c r="AO23" s="2243"/>
      <c r="AP23" s="2243"/>
      <c r="AQ23" s="2243"/>
      <c r="AR23" s="2243"/>
      <c r="AS23" s="2243"/>
      <c r="AT23" s="2243"/>
      <c r="AU23" s="2243"/>
      <c r="AV23" s="2243"/>
      <c r="AW23" s="2243"/>
      <c r="AX23" s="2243"/>
      <c r="AY23" s="2243"/>
      <c r="AZ23" s="2243"/>
      <c r="BA23" s="2243"/>
      <c r="BB23" s="2243"/>
      <c r="BC23" s="2243"/>
      <c r="BD23" s="2243"/>
      <c r="BE23" s="2243"/>
      <c r="BF23" s="2243"/>
      <c r="BG23" s="2243"/>
    </row>
    <row r="24" spans="1:59" s="66" customFormat="1" ht="30" customHeight="1">
      <c r="A24" s="679"/>
      <c r="B24" s="1785"/>
      <c r="C24" s="1787" t="s">
        <v>91</v>
      </c>
      <c r="D24" s="2132"/>
      <c r="E24" s="2132"/>
      <c r="F24" s="2132"/>
      <c r="G24" s="2132"/>
      <c r="H24" s="2132"/>
      <c r="I24" s="149"/>
      <c r="J24" s="1899" t="s">
        <v>385</v>
      </c>
      <c r="K24" s="1900"/>
      <c r="L24" s="1781">
        <f>各項目入力表!B7</f>
        <v>44713</v>
      </c>
      <c r="M24" s="1781"/>
      <c r="N24" s="1781"/>
      <c r="O24" s="1781"/>
      <c r="P24" s="1781"/>
      <c r="Q24" s="1781"/>
      <c r="R24" s="1781"/>
      <c r="S24" s="1781"/>
      <c r="T24" s="1781"/>
      <c r="U24" s="1781"/>
      <c r="V24" s="1781"/>
      <c r="W24" s="1788"/>
      <c r="X24" s="85"/>
      <c r="Y24" s="80"/>
      <c r="Z24" s="80"/>
      <c r="AA24" s="80"/>
      <c r="AB24" s="80"/>
      <c r="AC24" s="80"/>
      <c r="AD24" s="80"/>
      <c r="AE24" s="80"/>
      <c r="AF24" s="80"/>
      <c r="AG24" s="80"/>
      <c r="AH24" s="80"/>
      <c r="AI24" s="80"/>
      <c r="AJ24" s="81"/>
      <c r="AN24" s="2243"/>
      <c r="AO24" s="2243"/>
      <c r="AP24" s="2243"/>
      <c r="AQ24" s="2243"/>
      <c r="AR24" s="2243"/>
      <c r="AS24" s="2243"/>
      <c r="AT24" s="2243"/>
      <c r="AU24" s="2243"/>
      <c r="AV24" s="2243"/>
      <c r="AW24" s="2243"/>
      <c r="AX24" s="2243"/>
      <c r="AY24" s="2243"/>
      <c r="AZ24" s="2243"/>
      <c r="BA24" s="2243"/>
      <c r="BB24" s="2243"/>
      <c r="BC24" s="2243"/>
      <c r="BD24" s="2243"/>
      <c r="BE24" s="2243"/>
      <c r="BF24" s="2243"/>
      <c r="BG24" s="2243"/>
    </row>
    <row r="25" spans="1:59" s="66" customFormat="1" ht="30" customHeight="1" thickBot="1">
      <c r="A25" s="679"/>
      <c r="B25" s="2114"/>
      <c r="C25" s="2133"/>
      <c r="D25" s="2133"/>
      <c r="E25" s="2133"/>
      <c r="F25" s="2133"/>
      <c r="G25" s="2133"/>
      <c r="H25" s="2133"/>
      <c r="I25" s="150"/>
      <c r="J25" s="1901" t="s">
        <v>382</v>
      </c>
      <c r="K25" s="1902"/>
      <c r="L25" s="1789">
        <f>IF(AU26=BA27,各項目入力表!D5,各項目入力表!B8)</f>
        <v>44896</v>
      </c>
      <c r="M25" s="1789"/>
      <c r="N25" s="1789"/>
      <c r="O25" s="1789"/>
      <c r="P25" s="1789"/>
      <c r="Q25" s="1789"/>
      <c r="R25" s="1789"/>
      <c r="S25" s="1789"/>
      <c r="T25" s="1789"/>
      <c r="U25" s="1789"/>
      <c r="V25" s="1789"/>
      <c r="W25" s="1790"/>
      <c r="X25" s="151"/>
      <c r="Y25" s="82"/>
      <c r="Z25" s="82"/>
      <c r="AA25" s="82"/>
      <c r="AB25" s="82"/>
      <c r="AC25" s="82"/>
      <c r="AD25" s="82"/>
      <c r="AE25" s="82"/>
      <c r="AF25" s="82"/>
      <c r="AG25" s="82"/>
      <c r="AH25" s="82"/>
      <c r="AI25" s="82"/>
      <c r="AJ25" s="83"/>
      <c r="AN25" s="2243"/>
      <c r="AO25" s="2243"/>
      <c r="AP25" s="2243"/>
      <c r="AQ25" s="2243"/>
      <c r="AR25" s="2243"/>
      <c r="AS25" s="2243"/>
      <c r="AT25" s="2243"/>
      <c r="AU25" s="2243"/>
      <c r="AV25" s="2243"/>
      <c r="AW25" s="2243"/>
      <c r="AX25" s="2243"/>
      <c r="AY25" s="2243"/>
      <c r="AZ25" s="2243"/>
      <c r="BA25" s="2243"/>
      <c r="BB25" s="2243"/>
      <c r="BC25" s="2243"/>
      <c r="BD25" s="2243"/>
      <c r="BE25" s="2243"/>
      <c r="BF25" s="2243"/>
      <c r="BG25" s="2243"/>
    </row>
    <row r="26" spans="1:59" s="66" customFormat="1" ht="30" customHeight="1" thickTop="1">
      <c r="A26" s="679"/>
      <c r="B26" s="2245"/>
      <c r="C26" s="2246" t="s">
        <v>89</v>
      </c>
      <c r="D26" s="2246"/>
      <c r="E26" s="2246"/>
      <c r="F26" s="2246"/>
      <c r="G26" s="2246"/>
      <c r="H26" s="2246"/>
      <c r="I26" s="74"/>
      <c r="J26" s="1899" t="s">
        <v>385</v>
      </c>
      <c r="K26" s="1900"/>
      <c r="L26" s="1781">
        <f>L24</f>
        <v>44713</v>
      </c>
      <c r="M26" s="1781"/>
      <c r="N26" s="1781"/>
      <c r="O26" s="1781"/>
      <c r="P26" s="1781"/>
      <c r="Q26" s="1781"/>
      <c r="R26" s="1781"/>
      <c r="S26" s="1781"/>
      <c r="T26" s="1781"/>
      <c r="U26" s="1781"/>
      <c r="V26" s="1781"/>
      <c r="W26" s="1788"/>
      <c r="X26" s="85"/>
      <c r="Y26" s="80"/>
      <c r="Z26" s="80"/>
      <c r="AA26" s="80"/>
      <c r="AB26" s="80"/>
      <c r="AC26" s="80"/>
      <c r="AD26" s="80"/>
      <c r="AE26" s="80"/>
      <c r="AF26" s="80"/>
      <c r="AG26" s="80"/>
      <c r="AH26" s="80"/>
      <c r="AI26" s="80"/>
      <c r="AJ26" s="81"/>
      <c r="AN26" s="1763" t="s">
        <v>294</v>
      </c>
      <c r="AO26" s="1048"/>
      <c r="AP26" s="1048"/>
      <c r="AQ26" s="1048"/>
      <c r="AR26" s="1048"/>
      <c r="AS26" s="1048"/>
      <c r="AT26" s="1838"/>
      <c r="AU26" s="1765" t="s">
        <v>292</v>
      </c>
      <c r="AV26" s="1839"/>
      <c r="AW26" s="1840"/>
      <c r="AX26" s="474"/>
      <c r="AY26" s="474"/>
      <c r="AZ26" s="474"/>
      <c r="BA26" s="474" t="s">
        <v>364</v>
      </c>
      <c r="BB26" s="474"/>
      <c r="BC26" s="474"/>
      <c r="BD26" s="474"/>
      <c r="BE26" s="474"/>
      <c r="BF26" s="474"/>
      <c r="BG26" s="474"/>
    </row>
    <row r="27" spans="1:59" s="66" customFormat="1" ht="30" customHeight="1" thickBot="1">
      <c r="A27" s="679"/>
      <c r="B27" s="1662"/>
      <c r="C27" s="2247"/>
      <c r="D27" s="2247"/>
      <c r="E27" s="2247"/>
      <c r="F27" s="2247"/>
      <c r="G27" s="2247"/>
      <c r="H27" s="2247"/>
      <c r="I27" s="75"/>
      <c r="J27" s="1901" t="s">
        <v>382</v>
      </c>
      <c r="K27" s="1902"/>
      <c r="L27" s="1789">
        <f>IF(AU26=BA26,各項目入力表!D5,各項目入力表!D6)</f>
        <v>44967</v>
      </c>
      <c r="M27" s="1789"/>
      <c r="N27" s="1789"/>
      <c r="O27" s="1789"/>
      <c r="P27" s="1789"/>
      <c r="Q27" s="1789"/>
      <c r="R27" s="1789"/>
      <c r="S27" s="1789"/>
      <c r="T27" s="1789"/>
      <c r="U27" s="1789"/>
      <c r="V27" s="1789"/>
      <c r="W27" s="1790"/>
      <c r="X27" s="84"/>
      <c r="Y27" s="82"/>
      <c r="Z27" s="82"/>
      <c r="AA27" s="82"/>
      <c r="AB27" s="82"/>
      <c r="AC27" s="82"/>
      <c r="AD27" s="82"/>
      <c r="AE27" s="82"/>
      <c r="AF27" s="82"/>
      <c r="AG27" s="82"/>
      <c r="AH27" s="82"/>
      <c r="AI27" s="82"/>
      <c r="AJ27" s="83"/>
      <c r="AN27" s="1048"/>
      <c r="AO27" s="1048"/>
      <c r="AP27" s="1048"/>
      <c r="AQ27" s="1048"/>
      <c r="AR27" s="1048"/>
      <c r="AS27" s="1048"/>
      <c r="AT27" s="1838"/>
      <c r="AU27" s="1841"/>
      <c r="AV27" s="1842"/>
      <c r="AW27" s="1843"/>
      <c r="AX27" s="474"/>
      <c r="AY27" s="474"/>
      <c r="AZ27" s="474"/>
      <c r="BA27" s="474" t="s">
        <v>365</v>
      </c>
      <c r="BB27" s="474"/>
      <c r="BC27" s="474"/>
      <c r="BD27" s="474"/>
      <c r="BE27" s="474"/>
      <c r="BF27" s="474"/>
      <c r="BG27" s="474"/>
    </row>
    <row r="28" spans="1:59" ht="15" customHeight="1" thickTop="1">
      <c r="B28" s="110"/>
      <c r="C28" s="2244" t="s">
        <v>314</v>
      </c>
      <c r="D28" s="1859"/>
      <c r="E28" s="1859"/>
      <c r="F28" s="1859"/>
      <c r="G28" s="1859"/>
      <c r="H28" s="1859"/>
      <c r="I28" s="231"/>
      <c r="J28" s="1883" t="s">
        <v>765</v>
      </c>
      <c r="K28" s="1884"/>
      <c r="L28" s="1884"/>
      <c r="M28" s="1884"/>
      <c r="N28" s="1884"/>
      <c r="O28" s="1884"/>
      <c r="P28" s="1884"/>
      <c r="Q28" s="1884"/>
      <c r="R28" s="1884"/>
      <c r="S28" s="1884"/>
      <c r="T28" s="1884"/>
      <c r="U28" s="1884"/>
      <c r="V28" s="1884"/>
      <c r="W28" s="1884"/>
      <c r="X28" s="1884"/>
      <c r="Y28" s="1884"/>
      <c r="Z28" s="1884"/>
      <c r="AA28" s="1884"/>
      <c r="AB28" s="1884"/>
      <c r="AC28" s="1884"/>
      <c r="AD28" s="1884"/>
      <c r="AE28" s="1884"/>
      <c r="AF28" s="1884"/>
      <c r="AG28" s="1884"/>
      <c r="AH28" s="1884"/>
      <c r="AI28" s="1884"/>
      <c r="AJ28" s="1885"/>
      <c r="AN28" s="411"/>
    </row>
    <row r="29" spans="1:59" ht="15" customHeight="1">
      <c r="B29" s="110"/>
      <c r="C29" s="1859"/>
      <c r="D29" s="1859"/>
      <c r="E29" s="1859"/>
      <c r="F29" s="1859"/>
      <c r="G29" s="1859"/>
      <c r="H29" s="1859"/>
      <c r="I29" s="231"/>
      <c r="J29" s="1886"/>
      <c r="K29" s="1887"/>
      <c r="L29" s="1887"/>
      <c r="M29" s="1887"/>
      <c r="N29" s="1887"/>
      <c r="O29" s="1887"/>
      <c r="P29" s="1887"/>
      <c r="Q29" s="1887"/>
      <c r="R29" s="1887"/>
      <c r="S29" s="1887"/>
      <c r="T29" s="1887"/>
      <c r="U29" s="1887"/>
      <c r="V29" s="1887"/>
      <c r="W29" s="1887"/>
      <c r="X29" s="1887"/>
      <c r="Y29" s="1887"/>
      <c r="Z29" s="1887"/>
      <c r="AA29" s="1887"/>
      <c r="AB29" s="1887"/>
      <c r="AC29" s="1887"/>
      <c r="AD29" s="1887"/>
      <c r="AE29" s="1887"/>
      <c r="AF29" s="1887"/>
      <c r="AG29" s="1887"/>
      <c r="AH29" s="1887"/>
      <c r="AI29" s="1887"/>
      <c r="AJ29" s="1888"/>
      <c r="AN29" s="411" t="s">
        <v>366</v>
      </c>
    </row>
    <row r="30" spans="1:59" ht="15" customHeight="1">
      <c r="B30" s="110"/>
      <c r="C30" s="1859"/>
      <c r="D30" s="1859"/>
      <c r="E30" s="1859"/>
      <c r="F30" s="1859"/>
      <c r="G30" s="1859"/>
      <c r="H30" s="1859"/>
      <c r="I30" s="231"/>
      <c r="J30" s="1886"/>
      <c r="K30" s="1887"/>
      <c r="L30" s="1887"/>
      <c r="M30" s="1887"/>
      <c r="N30" s="1887"/>
      <c r="O30" s="1887"/>
      <c r="P30" s="1887"/>
      <c r="Q30" s="1887"/>
      <c r="R30" s="1887"/>
      <c r="S30" s="1887"/>
      <c r="T30" s="1887"/>
      <c r="U30" s="1887"/>
      <c r="V30" s="1887"/>
      <c r="W30" s="1887"/>
      <c r="X30" s="1887"/>
      <c r="Y30" s="1887"/>
      <c r="Z30" s="1887"/>
      <c r="AA30" s="1887"/>
      <c r="AB30" s="1887"/>
      <c r="AC30" s="1887"/>
      <c r="AD30" s="1887"/>
      <c r="AE30" s="1887"/>
      <c r="AF30" s="1887"/>
      <c r="AG30" s="1887"/>
      <c r="AH30" s="1887"/>
      <c r="AI30" s="1887"/>
      <c r="AJ30" s="1888"/>
    </row>
    <row r="31" spans="1:59" ht="15" customHeight="1">
      <c r="B31" s="110"/>
      <c r="C31" s="1859"/>
      <c r="D31" s="1859"/>
      <c r="E31" s="1859"/>
      <c r="F31" s="1859"/>
      <c r="G31" s="1859"/>
      <c r="H31" s="1859"/>
      <c r="I31" s="231"/>
      <c r="J31" s="1886"/>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8"/>
    </row>
    <row r="32" spans="1:59" ht="15" customHeight="1">
      <c r="B32" s="110"/>
      <c r="C32" s="1859"/>
      <c r="D32" s="1859"/>
      <c r="E32" s="1859"/>
      <c r="F32" s="1859"/>
      <c r="G32" s="1859"/>
      <c r="H32" s="1859"/>
      <c r="I32" s="231"/>
      <c r="J32" s="1886"/>
      <c r="K32" s="1887"/>
      <c r="L32" s="1887"/>
      <c r="M32" s="1887"/>
      <c r="N32" s="1887"/>
      <c r="O32" s="1887"/>
      <c r="P32" s="1887"/>
      <c r="Q32" s="1887"/>
      <c r="R32" s="1887"/>
      <c r="S32" s="1887"/>
      <c r="T32" s="1887"/>
      <c r="U32" s="1887"/>
      <c r="V32" s="1887"/>
      <c r="W32" s="1887"/>
      <c r="X32" s="1887"/>
      <c r="Y32" s="1887"/>
      <c r="Z32" s="1887"/>
      <c r="AA32" s="1887"/>
      <c r="AB32" s="1887"/>
      <c r="AC32" s="1887"/>
      <c r="AD32" s="1887"/>
      <c r="AE32" s="1887"/>
      <c r="AF32" s="1887"/>
      <c r="AG32" s="1887"/>
      <c r="AH32" s="1887"/>
      <c r="AI32" s="1887"/>
      <c r="AJ32" s="1888"/>
    </row>
    <row r="33" spans="2:36" ht="15" customHeight="1">
      <c r="B33" s="110"/>
      <c r="C33" s="1859"/>
      <c r="D33" s="1859"/>
      <c r="E33" s="1859"/>
      <c r="F33" s="1859"/>
      <c r="G33" s="1859"/>
      <c r="H33" s="1859"/>
      <c r="I33" s="231"/>
      <c r="J33" s="1886"/>
      <c r="K33" s="1887"/>
      <c r="L33" s="1887"/>
      <c r="M33" s="1887"/>
      <c r="N33" s="1887"/>
      <c r="O33" s="1887"/>
      <c r="P33" s="1887"/>
      <c r="Q33" s="1887"/>
      <c r="R33" s="1887"/>
      <c r="S33" s="1887"/>
      <c r="T33" s="1887"/>
      <c r="U33" s="1887"/>
      <c r="V33" s="1887"/>
      <c r="W33" s="1887"/>
      <c r="X33" s="1887"/>
      <c r="Y33" s="1887"/>
      <c r="Z33" s="1887"/>
      <c r="AA33" s="1887"/>
      <c r="AB33" s="1887"/>
      <c r="AC33" s="1887"/>
      <c r="AD33" s="1887"/>
      <c r="AE33" s="1887"/>
      <c r="AF33" s="1887"/>
      <c r="AG33" s="1887"/>
      <c r="AH33" s="1887"/>
      <c r="AI33" s="1887"/>
      <c r="AJ33" s="1888"/>
    </row>
    <row r="34" spans="2:36" ht="15" customHeight="1">
      <c r="B34" s="110"/>
      <c r="C34" s="1859"/>
      <c r="D34" s="1859"/>
      <c r="E34" s="1859"/>
      <c r="F34" s="1859"/>
      <c r="G34" s="1859"/>
      <c r="H34" s="1859"/>
      <c r="I34" s="231"/>
      <c r="J34" s="1886"/>
      <c r="K34" s="1887"/>
      <c r="L34" s="1887"/>
      <c r="M34" s="1887"/>
      <c r="N34" s="1887"/>
      <c r="O34" s="1887"/>
      <c r="P34" s="1887"/>
      <c r="Q34" s="1887"/>
      <c r="R34" s="1887"/>
      <c r="S34" s="1887"/>
      <c r="T34" s="1887"/>
      <c r="U34" s="1887"/>
      <c r="V34" s="1887"/>
      <c r="W34" s="1887"/>
      <c r="X34" s="1887"/>
      <c r="Y34" s="1887"/>
      <c r="Z34" s="1887"/>
      <c r="AA34" s="1887"/>
      <c r="AB34" s="1887"/>
      <c r="AC34" s="1887"/>
      <c r="AD34" s="1887"/>
      <c r="AE34" s="1887"/>
      <c r="AF34" s="1887"/>
      <c r="AG34" s="1887"/>
      <c r="AH34" s="1887"/>
      <c r="AI34" s="1887"/>
      <c r="AJ34" s="1888"/>
    </row>
    <row r="35" spans="2:36" ht="15" customHeight="1">
      <c r="B35" s="110"/>
      <c r="C35" s="1859"/>
      <c r="D35" s="1859"/>
      <c r="E35" s="1859"/>
      <c r="F35" s="1859"/>
      <c r="G35" s="1859"/>
      <c r="H35" s="1859"/>
      <c r="I35" s="231"/>
      <c r="J35" s="1886"/>
      <c r="K35" s="1887"/>
      <c r="L35" s="1887"/>
      <c r="M35" s="1887"/>
      <c r="N35" s="1887"/>
      <c r="O35" s="1887"/>
      <c r="P35" s="1887"/>
      <c r="Q35" s="1887"/>
      <c r="R35" s="1887"/>
      <c r="S35" s="1887"/>
      <c r="T35" s="1887"/>
      <c r="U35" s="1887"/>
      <c r="V35" s="1887"/>
      <c r="W35" s="1887"/>
      <c r="X35" s="1887"/>
      <c r="Y35" s="1887"/>
      <c r="Z35" s="1887"/>
      <c r="AA35" s="1887"/>
      <c r="AB35" s="1887"/>
      <c r="AC35" s="1887"/>
      <c r="AD35" s="1887"/>
      <c r="AE35" s="1887"/>
      <c r="AF35" s="1887"/>
      <c r="AG35" s="1887"/>
      <c r="AH35" s="1887"/>
      <c r="AI35" s="1887"/>
      <c r="AJ35" s="1888"/>
    </row>
    <row r="36" spans="2:36" ht="15" customHeight="1">
      <c r="B36" s="110"/>
      <c r="C36" s="1859"/>
      <c r="D36" s="1859"/>
      <c r="E36" s="1859"/>
      <c r="F36" s="1859"/>
      <c r="G36" s="1859"/>
      <c r="H36" s="1859"/>
      <c r="I36" s="231"/>
      <c r="J36" s="1886"/>
      <c r="K36" s="1887"/>
      <c r="L36" s="1887"/>
      <c r="M36" s="1887"/>
      <c r="N36" s="1887"/>
      <c r="O36" s="1887"/>
      <c r="P36" s="1887"/>
      <c r="Q36" s="1887"/>
      <c r="R36" s="1887"/>
      <c r="S36" s="1887"/>
      <c r="T36" s="1887"/>
      <c r="U36" s="1887"/>
      <c r="V36" s="1887"/>
      <c r="W36" s="1887"/>
      <c r="X36" s="1887"/>
      <c r="Y36" s="1887"/>
      <c r="Z36" s="1887"/>
      <c r="AA36" s="1887"/>
      <c r="AB36" s="1887"/>
      <c r="AC36" s="1887"/>
      <c r="AD36" s="1887"/>
      <c r="AE36" s="1887"/>
      <c r="AF36" s="1887"/>
      <c r="AG36" s="1887"/>
      <c r="AH36" s="1887"/>
      <c r="AI36" s="1887"/>
      <c r="AJ36" s="1888"/>
    </row>
    <row r="37" spans="2:36" ht="15" customHeight="1">
      <c r="B37" s="110"/>
      <c r="C37" s="1859"/>
      <c r="D37" s="1859"/>
      <c r="E37" s="1859"/>
      <c r="F37" s="1859"/>
      <c r="G37" s="1859"/>
      <c r="H37" s="1859"/>
      <c r="I37" s="231"/>
      <c r="J37" s="2248"/>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2249"/>
    </row>
    <row r="38" spans="2:36" ht="15" customHeight="1">
      <c r="B38" s="110"/>
      <c r="C38" s="1859"/>
      <c r="D38" s="1859"/>
      <c r="E38" s="1859"/>
      <c r="F38" s="1859"/>
      <c r="G38" s="1859"/>
      <c r="H38" s="1859"/>
      <c r="I38" s="231"/>
      <c r="J38" s="2248"/>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2249"/>
    </row>
    <row r="39" spans="2:36" ht="15" customHeight="1">
      <c r="B39" s="110"/>
      <c r="C39" s="1859"/>
      <c r="D39" s="1859"/>
      <c r="E39" s="1859"/>
      <c r="F39" s="1859"/>
      <c r="G39" s="1859"/>
      <c r="H39" s="1859"/>
      <c r="I39" s="231"/>
      <c r="J39" s="2248"/>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2249"/>
    </row>
    <row r="40" spans="2:36" ht="15" customHeight="1">
      <c r="B40" s="110"/>
      <c r="C40" s="1859"/>
      <c r="D40" s="1859"/>
      <c r="E40" s="1859"/>
      <c r="F40" s="1859"/>
      <c r="G40" s="1859"/>
      <c r="H40" s="1859"/>
      <c r="I40" s="231"/>
      <c r="J40" s="2248"/>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2249"/>
    </row>
    <row r="41" spans="2:36" ht="15" customHeight="1" thickBot="1">
      <c r="B41" s="111"/>
      <c r="C41" s="1063"/>
      <c r="D41" s="1063"/>
      <c r="E41" s="1063"/>
      <c r="F41" s="1063"/>
      <c r="G41" s="1063"/>
      <c r="H41" s="1063"/>
      <c r="I41" s="232"/>
      <c r="J41" s="22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2251"/>
    </row>
    <row r="42" spans="2:36" s="895" customFormat="1" ht="15" customHeight="1">
      <c r="Q42" s="1861" t="s">
        <v>792</v>
      </c>
      <c r="R42" s="1861"/>
      <c r="S42" s="1861"/>
      <c r="T42" s="1861"/>
      <c r="U42" s="1861" t="s">
        <v>793</v>
      </c>
      <c r="V42" s="1861"/>
      <c r="W42" s="1861"/>
      <c r="X42" s="1861"/>
      <c r="Y42" s="1861" t="s">
        <v>8</v>
      </c>
      <c r="Z42" s="1861"/>
      <c r="AA42" s="1861"/>
      <c r="AB42" s="1861"/>
      <c r="AC42" s="1861" t="s">
        <v>7</v>
      </c>
      <c r="AD42" s="1861"/>
      <c r="AE42" s="1861"/>
      <c r="AF42" s="1861"/>
      <c r="AG42" s="1861" t="s">
        <v>28</v>
      </c>
      <c r="AH42" s="1861"/>
      <c r="AI42" s="1861"/>
      <c r="AJ42" s="1861"/>
    </row>
    <row r="43" spans="2:36" s="895"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8" spans="2:36">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row>
    <row r="49" spans="2:36">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row>
    <row r="50" spans="2:36" s="1" customFormat="1" ht="18.75" hidden="1" customHeight="1">
      <c r="B50" s="2065" t="s">
        <v>97</v>
      </c>
      <c r="C50" s="2054"/>
      <c r="D50" s="2054"/>
      <c r="E50" s="2054"/>
      <c r="F50" s="2066" t="s">
        <v>98</v>
      </c>
      <c r="G50" s="2054"/>
      <c r="H50" s="2054"/>
      <c r="I50" s="2067"/>
      <c r="J50" s="2089" t="s">
        <v>83</v>
      </c>
      <c r="K50" s="2113"/>
      <c r="L50" s="2113"/>
      <c r="M50" s="2113"/>
      <c r="N50" s="2060" t="s">
        <v>7</v>
      </c>
      <c r="O50" s="2113"/>
      <c r="P50" s="2113"/>
      <c r="Q50" s="2113"/>
      <c r="R50" s="2060" t="s">
        <v>28</v>
      </c>
      <c r="S50" s="2113"/>
      <c r="T50" s="2113"/>
      <c r="U50" s="2113"/>
      <c r="V50" s="2060" t="s">
        <v>99</v>
      </c>
      <c r="W50" s="2054"/>
      <c r="X50" s="2054"/>
      <c r="Y50" s="2067"/>
      <c r="Z50" s="69"/>
      <c r="AA50" s="70"/>
      <c r="AB50" s="70"/>
      <c r="AC50" s="2053" t="s">
        <v>18</v>
      </c>
      <c r="AD50" s="2054"/>
      <c r="AE50" s="2054"/>
      <c r="AF50" s="2054"/>
      <c r="AG50" s="2080" t="s">
        <v>96</v>
      </c>
      <c r="AH50" s="2081"/>
      <c r="AI50" s="2081"/>
      <c r="AJ50" s="2082"/>
    </row>
    <row r="51" spans="2:36" s="1" customFormat="1" ht="12.9" hidden="1" customHeight="1">
      <c r="B51" s="2119"/>
      <c r="C51" s="1749"/>
      <c r="D51" s="1749"/>
      <c r="E51" s="1749"/>
      <c r="F51" s="2116"/>
      <c r="G51" s="1749"/>
      <c r="H51" s="1749"/>
      <c r="I51" s="2117"/>
      <c r="J51" s="2120"/>
      <c r="K51" s="1749"/>
      <c r="L51" s="1749"/>
      <c r="M51" s="1749"/>
      <c r="N51" s="2116"/>
      <c r="O51" s="1749"/>
      <c r="P51" s="1749"/>
      <c r="Q51" s="1749"/>
      <c r="R51" s="2116"/>
      <c r="S51" s="1749"/>
      <c r="T51" s="1749"/>
      <c r="U51" s="1749"/>
      <c r="V51" s="2116"/>
      <c r="W51" s="1749"/>
      <c r="X51" s="1749"/>
      <c r="Y51" s="2117"/>
      <c r="Z51" s="71"/>
      <c r="AA51" s="71"/>
      <c r="AB51" s="72"/>
      <c r="AC51" s="1748"/>
      <c r="AD51" s="1749"/>
      <c r="AE51" s="1749"/>
      <c r="AF51" s="1749"/>
      <c r="AG51" s="2122"/>
      <c r="AH51" s="2123"/>
      <c r="AI51" s="2123"/>
      <c r="AJ51" s="2124"/>
    </row>
    <row r="52" spans="2:36" s="1" customFormat="1" ht="12.9" hidden="1" customHeight="1">
      <c r="B52" s="1748"/>
      <c r="C52" s="1749"/>
      <c r="D52" s="1749"/>
      <c r="E52" s="1749"/>
      <c r="F52" s="1749"/>
      <c r="G52" s="1749"/>
      <c r="H52" s="1749"/>
      <c r="I52" s="2117"/>
      <c r="J52" s="1607"/>
      <c r="K52" s="1749"/>
      <c r="L52" s="1749"/>
      <c r="M52" s="1749"/>
      <c r="N52" s="1749"/>
      <c r="O52" s="1749"/>
      <c r="P52" s="1749"/>
      <c r="Q52" s="1749"/>
      <c r="R52" s="1749"/>
      <c r="S52" s="1749"/>
      <c r="T52" s="1749"/>
      <c r="U52" s="1749"/>
      <c r="V52" s="1749"/>
      <c r="W52" s="1749"/>
      <c r="X52" s="1749"/>
      <c r="Y52" s="2117"/>
      <c r="Z52" s="71"/>
      <c r="AA52" s="71"/>
      <c r="AB52" s="71"/>
      <c r="AC52" s="1748"/>
      <c r="AD52" s="1749"/>
      <c r="AE52" s="1749"/>
      <c r="AF52" s="1749"/>
      <c r="AG52" s="2122"/>
      <c r="AH52" s="2123"/>
      <c r="AI52" s="2123"/>
      <c r="AJ52" s="2124"/>
    </row>
    <row r="53" spans="2:36" s="1" customFormat="1" ht="12.9" hidden="1" customHeight="1">
      <c r="B53" s="1748"/>
      <c r="C53" s="1749"/>
      <c r="D53" s="1749"/>
      <c r="E53" s="1749"/>
      <c r="F53" s="1749"/>
      <c r="G53" s="1749"/>
      <c r="H53" s="1749"/>
      <c r="I53" s="2117"/>
      <c r="J53" s="1607"/>
      <c r="K53" s="1749"/>
      <c r="L53" s="1749"/>
      <c r="M53" s="1749"/>
      <c r="N53" s="1749"/>
      <c r="O53" s="1749"/>
      <c r="P53" s="1749"/>
      <c r="Q53" s="1749"/>
      <c r="R53" s="1749"/>
      <c r="S53" s="1749"/>
      <c r="T53" s="1749"/>
      <c r="U53" s="1749"/>
      <c r="V53" s="1749"/>
      <c r="W53" s="1749"/>
      <c r="X53" s="1749"/>
      <c r="Y53" s="2117"/>
      <c r="Z53" s="71"/>
      <c r="AA53" s="71"/>
      <c r="AB53" s="71"/>
      <c r="AC53" s="1748"/>
      <c r="AD53" s="1749"/>
      <c r="AE53" s="1749"/>
      <c r="AF53" s="1749"/>
      <c r="AG53" s="2122"/>
      <c r="AH53" s="2123"/>
      <c r="AI53" s="2123"/>
      <c r="AJ53" s="2124"/>
    </row>
    <row r="54" spans="2:36" s="1" customFormat="1" ht="12.9" hidden="1" customHeight="1" thickBot="1">
      <c r="B54" s="1750"/>
      <c r="C54" s="1751"/>
      <c r="D54" s="1751"/>
      <c r="E54" s="1751"/>
      <c r="F54" s="1751"/>
      <c r="G54" s="1751"/>
      <c r="H54" s="1751"/>
      <c r="I54" s="2118"/>
      <c r="J54" s="2121"/>
      <c r="K54" s="1751"/>
      <c r="L54" s="1751"/>
      <c r="M54" s="1751"/>
      <c r="N54" s="1751"/>
      <c r="O54" s="1751"/>
      <c r="P54" s="1751"/>
      <c r="Q54" s="1751"/>
      <c r="R54" s="1751"/>
      <c r="S54" s="1751"/>
      <c r="T54" s="1751"/>
      <c r="U54" s="1751"/>
      <c r="V54" s="1751"/>
      <c r="W54" s="1751"/>
      <c r="X54" s="1751"/>
      <c r="Y54" s="2118"/>
      <c r="Z54" s="71"/>
      <c r="AA54" s="71"/>
      <c r="AB54" s="71"/>
      <c r="AC54" s="1750"/>
      <c r="AD54" s="1751"/>
      <c r="AE54" s="1751"/>
      <c r="AF54" s="1751"/>
      <c r="AG54" s="2125"/>
      <c r="AH54" s="2126"/>
      <c r="AI54" s="2126"/>
      <c r="AJ54" s="2127"/>
    </row>
    <row r="55" spans="2:36" hidden="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2:36">
      <c r="C56" s="40"/>
      <c r="D56" s="41"/>
      <c r="E56" s="42"/>
      <c r="F56" s="40"/>
      <c r="G56" s="40"/>
      <c r="H56" s="40"/>
      <c r="I56" s="40"/>
      <c r="J56" s="40"/>
      <c r="K56" s="40"/>
      <c r="L56" s="40"/>
      <c r="M56" s="40"/>
      <c r="N56" s="40"/>
      <c r="O56" s="40"/>
      <c r="P56" s="40"/>
      <c r="Q56" s="40"/>
      <c r="R56" s="40"/>
      <c r="S56" s="40"/>
      <c r="T56" s="40"/>
      <c r="U56" s="40"/>
      <c r="V56" s="40"/>
      <c r="W56" s="40"/>
      <c r="X56" s="40"/>
      <c r="Y56" s="40"/>
      <c r="Z56" s="40"/>
    </row>
    <row r="57" spans="2:36">
      <c r="C57" s="40"/>
      <c r="D57" s="41"/>
      <c r="E57" s="40"/>
      <c r="F57" s="40"/>
      <c r="G57" s="40"/>
      <c r="H57" s="43"/>
      <c r="I57" s="43"/>
      <c r="J57" s="43"/>
      <c r="K57" s="43"/>
      <c r="L57" s="43"/>
      <c r="M57" s="43"/>
      <c r="N57" s="43"/>
      <c r="O57" s="43"/>
      <c r="P57" s="43"/>
      <c r="Q57" s="43"/>
      <c r="R57" s="43"/>
      <c r="S57" s="43"/>
      <c r="T57" s="43"/>
      <c r="U57" s="43"/>
      <c r="V57" s="43"/>
      <c r="W57" s="43"/>
      <c r="X57" s="43"/>
      <c r="Y57" s="43"/>
      <c r="Z57" s="43"/>
      <c r="AA57" s="39"/>
      <c r="AB57" s="39"/>
      <c r="AC57" s="39"/>
      <c r="AD57" s="39"/>
      <c r="AE57" s="39"/>
      <c r="AF57" s="39"/>
      <c r="AG57" s="39"/>
      <c r="AH57" s="39"/>
      <c r="AI57" s="39"/>
    </row>
    <row r="58" spans="2:36">
      <c r="D58" s="36"/>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6">
      <c r="D59" s="36"/>
      <c r="H59" s="1797"/>
      <c r="I59" s="1797"/>
      <c r="J59" s="1797"/>
      <c r="K59" s="1797"/>
      <c r="L59" s="1797"/>
      <c r="M59" s="1797"/>
      <c r="N59" s="1797"/>
      <c r="O59" s="1797"/>
      <c r="P59" s="1797"/>
      <c r="Q59" s="1797"/>
      <c r="R59" s="1797"/>
      <c r="S59" s="1797"/>
      <c r="T59" s="1797"/>
      <c r="U59" s="1797"/>
      <c r="V59" s="1797"/>
      <c r="W59" s="1797"/>
      <c r="X59" s="1797"/>
      <c r="Y59" s="1797"/>
      <c r="Z59" s="1797"/>
      <c r="AA59" s="1797"/>
      <c r="AB59" s="1797"/>
      <c r="AC59" s="1797"/>
      <c r="AD59" s="1797"/>
      <c r="AE59" s="1797"/>
      <c r="AF59" s="1797"/>
      <c r="AG59" s="1797"/>
      <c r="AH59" s="1797"/>
      <c r="AI59" s="1797"/>
    </row>
  </sheetData>
  <sheetProtection sheet="1" selectLockedCells="1"/>
  <mergeCells count="67">
    <mergeCell ref="X6:AI6"/>
    <mergeCell ref="X7:AI7"/>
    <mergeCell ref="X8:AI8"/>
    <mergeCell ref="R6:V6"/>
    <mergeCell ref="R7:V7"/>
    <mergeCell ref="R8:V8"/>
    <mergeCell ref="Y1:AJ1"/>
    <mergeCell ref="C28:H41"/>
    <mergeCell ref="C18:AJ18"/>
    <mergeCell ref="B20:I21"/>
    <mergeCell ref="L20:AJ21"/>
    <mergeCell ref="L22:W23"/>
    <mergeCell ref="B26:B27"/>
    <mergeCell ref="C26:H27"/>
    <mergeCell ref="L27:W27"/>
    <mergeCell ref="J28:AJ41"/>
    <mergeCell ref="L26:W26"/>
    <mergeCell ref="J25:K25"/>
    <mergeCell ref="C3:F3"/>
    <mergeCell ref="C4:L4"/>
    <mergeCell ref="J26:K26"/>
    <mergeCell ref="B15:AJ16"/>
    <mergeCell ref="V50:Y50"/>
    <mergeCell ref="AC50:AF50"/>
    <mergeCell ref="J27:K27"/>
    <mergeCell ref="H59:AI59"/>
    <mergeCell ref="B51:E54"/>
    <mergeCell ref="F51:I54"/>
    <mergeCell ref="J51:M54"/>
    <mergeCell ref="N51:Q54"/>
    <mergeCell ref="R51:U54"/>
    <mergeCell ref="V51:Y54"/>
    <mergeCell ref="AG50:AJ54"/>
    <mergeCell ref="B50:E50"/>
    <mergeCell ref="F50:I50"/>
    <mergeCell ref="J50:M50"/>
    <mergeCell ref="N50:Q50"/>
    <mergeCell ref="R50:U50"/>
    <mergeCell ref="AC51:AF54"/>
    <mergeCell ref="B13:AJ13"/>
    <mergeCell ref="AN23:BG25"/>
    <mergeCell ref="AN26:AT27"/>
    <mergeCell ref="AU26:AW27"/>
    <mergeCell ref="X22:AB23"/>
    <mergeCell ref="AC22:AJ23"/>
    <mergeCell ref="B24:B25"/>
    <mergeCell ref="C24:H25"/>
    <mergeCell ref="L24:W24"/>
    <mergeCell ref="L25:W25"/>
    <mergeCell ref="B22:B23"/>
    <mergeCell ref="C22:H23"/>
    <mergeCell ref="I22:I23"/>
    <mergeCell ref="J22:K23"/>
    <mergeCell ref="J24:K24"/>
    <mergeCell ref="R9:AJ9"/>
    <mergeCell ref="R10:AJ10"/>
    <mergeCell ref="R11:AJ11"/>
    <mergeCell ref="Q42:T42"/>
    <mergeCell ref="U42:X42"/>
    <mergeCell ref="Y42:AB42"/>
    <mergeCell ref="AC42:AF42"/>
    <mergeCell ref="AG42:AJ42"/>
    <mergeCell ref="Q43:T46"/>
    <mergeCell ref="U43:X46"/>
    <mergeCell ref="Y43:AB46"/>
    <mergeCell ref="AC43:AF46"/>
    <mergeCell ref="AG43:AJ46"/>
  </mergeCells>
  <phoneticPr fontId="3"/>
  <conditionalFormatting sqref="L22:W23">
    <cfRule type="expression" dxfId="146" priority="13" stopIfTrue="1">
      <formula>AND(MONTH(L22)&lt;10,DAY(L22)&gt;9)</formula>
    </cfRule>
    <cfRule type="expression" dxfId="145" priority="14" stopIfTrue="1">
      <formula>AND(MONTH(L22)&lt;10,DAY(L22)&lt;10)</formula>
    </cfRule>
    <cfRule type="expression" dxfId="144" priority="15" stopIfTrue="1">
      <formula>AND(MONTH(L22)&gt;9,DAY(L22)&lt;10)</formula>
    </cfRule>
  </conditionalFormatting>
  <conditionalFormatting sqref="L24:W24">
    <cfRule type="expression" dxfId="143" priority="10" stopIfTrue="1">
      <formula>AND(MONTH(L24)&lt;10,DAY(L24)&gt;9)</formula>
    </cfRule>
    <cfRule type="expression" dxfId="142" priority="11" stopIfTrue="1">
      <formula>AND(MONTH(L24)&lt;10,DAY(L24)&lt;10)</formula>
    </cfRule>
    <cfRule type="expression" dxfId="141" priority="12" stopIfTrue="1">
      <formula>AND(MONTH(L24)&gt;9,DAY(L24)&lt;10)</formula>
    </cfRule>
  </conditionalFormatting>
  <conditionalFormatting sqref="L25:W25">
    <cfRule type="expression" dxfId="140" priority="7" stopIfTrue="1">
      <formula>AND(MONTH(L25)&lt;10,DAY(L25)&gt;9)</formula>
    </cfRule>
    <cfRule type="expression" dxfId="139" priority="8" stopIfTrue="1">
      <formula>AND(MONTH(L25)&lt;10,DAY(L25)&lt;10)</formula>
    </cfRule>
    <cfRule type="expression" dxfId="138" priority="9" stopIfTrue="1">
      <formula>AND(MONTH(L25)&gt;9,DAY(L25)&lt;10)</formula>
    </cfRule>
  </conditionalFormatting>
  <conditionalFormatting sqref="L26:W26">
    <cfRule type="expression" dxfId="137" priority="4" stopIfTrue="1">
      <formula>AND(MONTH(L26)&lt;10,DAY(L26)&gt;9)</formula>
    </cfRule>
    <cfRule type="expression" dxfId="136" priority="5" stopIfTrue="1">
      <formula>AND(MONTH(L26)&lt;10,DAY(L26)&lt;10)</formula>
    </cfRule>
    <cfRule type="expression" dxfId="135" priority="6" stopIfTrue="1">
      <formula>AND(MONTH(L26)&gt;9,DAY(L26)&lt;10)</formula>
    </cfRule>
  </conditionalFormatting>
  <conditionalFormatting sqref="L27:W27">
    <cfRule type="expression" dxfId="134" priority="1" stopIfTrue="1">
      <formula>AND(MONTH(L27)&lt;10,DAY(L27)&gt;9)</formula>
    </cfRule>
    <cfRule type="expression" dxfId="133" priority="2" stopIfTrue="1">
      <formula>AND(MONTH(L27)&lt;10,DAY(L27)&lt;10)</formula>
    </cfRule>
    <cfRule type="expression" dxfId="132" priority="3" stopIfTrue="1">
      <formula>AND(MONTH(L27)&gt;9,DAY(L27)&lt;10)</formula>
    </cfRule>
  </conditionalFormatting>
  <dataValidations count="1">
    <dataValidation type="list" allowBlank="1" showInputMessage="1" showErrorMessage="1" sqref="AU26:AW27">
      <formula1>$BA$26:$BA$27</formula1>
    </dataValidation>
  </dataValidations>
  <pageMargins left="0.9055118110236221" right="0.51181102362204722" top="0.74803149606299213" bottom="0.55118110236220474" header="0.31496062992125984" footer="0.31496062992125984"/>
  <pageSetup paperSize="9" orientation="portrait" r:id="rId1"/>
  <headerFooter>
    <oddHeader>&amp;L&amp;"ＭＳ 明朝,標準"&amp;8&amp;K00-042第20号様式（第21条関係）</oddHeader>
    <oddFooter>&amp;R&amp;"ＭＳ 明朝,標準"&amp;8&amp;K00-027受注者⇒監督員</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59999389629810485"/>
  </sheetPr>
  <dimension ref="B1:O39"/>
  <sheetViews>
    <sheetView showZeros="0" view="pageBreakPreview" zoomScale="90" zoomScaleNormal="100" zoomScaleSheetLayoutView="90" workbookViewId="0">
      <selection activeCell="B9" sqref="B9"/>
    </sheetView>
  </sheetViews>
  <sheetFormatPr defaultRowHeight="13"/>
  <cols>
    <col min="1" max="1" width="16.81640625" customWidth="1"/>
    <col min="2" max="2" width="14.90625" style="874" customWidth="1"/>
    <col min="3" max="3" width="16" style="196" customWidth="1"/>
    <col min="9" max="9" width="18.08984375" customWidth="1"/>
  </cols>
  <sheetData>
    <row r="1" spans="2:15" ht="42" customHeight="1">
      <c r="C1" s="680"/>
    </row>
    <row r="2" spans="2:15" ht="31.5" customHeight="1">
      <c r="B2" s="940" t="s">
        <v>618</v>
      </c>
      <c r="C2" s="941"/>
      <c r="D2" s="941"/>
      <c r="E2" s="941"/>
      <c r="F2" s="941"/>
      <c r="G2" s="941"/>
      <c r="H2" s="941"/>
      <c r="I2" s="941"/>
    </row>
    <row r="3" spans="2:15" ht="30" customHeight="1">
      <c r="B3" s="942" t="s">
        <v>125</v>
      </c>
      <c r="C3" s="943"/>
      <c r="D3" s="943"/>
      <c r="E3" s="943"/>
      <c r="F3" s="943"/>
      <c r="G3" s="943"/>
      <c r="H3" s="943"/>
      <c r="I3" s="943"/>
      <c r="K3" s="944" t="s">
        <v>774</v>
      </c>
      <c r="L3" s="945"/>
      <c r="M3" s="945"/>
      <c r="N3" s="945"/>
      <c r="O3" s="945"/>
    </row>
    <row r="4" spans="2:15" ht="30" customHeight="1">
      <c r="B4" s="875" t="s">
        <v>573</v>
      </c>
      <c r="C4" s="803" t="s">
        <v>184</v>
      </c>
      <c r="D4" s="141" t="s">
        <v>574</v>
      </c>
      <c r="E4" s="141"/>
      <c r="F4" s="141"/>
      <c r="G4" s="141"/>
      <c r="H4" s="141"/>
      <c r="I4" s="141"/>
      <c r="K4" s="945"/>
      <c r="L4" s="945"/>
      <c r="M4" s="945"/>
      <c r="N4" s="945"/>
      <c r="O4" s="945"/>
    </row>
    <row r="5" spans="2:15" ht="30" customHeight="1">
      <c r="B5" s="875" t="s">
        <v>575</v>
      </c>
      <c r="C5" s="803" t="s">
        <v>184</v>
      </c>
      <c r="D5" s="141" t="s">
        <v>576</v>
      </c>
      <c r="E5" s="141"/>
      <c r="F5" s="141"/>
      <c r="G5" s="141"/>
      <c r="H5" s="141"/>
      <c r="I5" s="141"/>
    </row>
    <row r="6" spans="2:15" ht="24.9" customHeight="1">
      <c r="B6" s="875" t="s">
        <v>126</v>
      </c>
      <c r="C6" s="803" t="s">
        <v>185</v>
      </c>
      <c r="D6" s="141" t="s">
        <v>374</v>
      </c>
      <c r="E6" s="141"/>
      <c r="F6" s="141"/>
      <c r="G6" s="141"/>
      <c r="H6" s="141"/>
      <c r="I6" s="141"/>
    </row>
    <row r="7" spans="2:15" ht="24.9" customHeight="1">
      <c r="B7" s="875" t="s">
        <v>512</v>
      </c>
      <c r="C7" s="803" t="s">
        <v>186</v>
      </c>
      <c r="D7" s="141" t="s">
        <v>375</v>
      </c>
      <c r="E7" s="141"/>
      <c r="F7" s="141"/>
      <c r="G7" s="141"/>
      <c r="H7" s="141"/>
      <c r="I7" s="141"/>
    </row>
    <row r="8" spans="2:15" ht="24.9" customHeight="1">
      <c r="B8" s="875" t="s">
        <v>513</v>
      </c>
      <c r="C8" s="803" t="s">
        <v>186</v>
      </c>
      <c r="D8" s="141" t="s">
        <v>495</v>
      </c>
      <c r="E8" s="141"/>
      <c r="F8" s="141"/>
      <c r="G8" s="141"/>
      <c r="H8" s="141"/>
      <c r="I8" s="141"/>
    </row>
    <row r="9" spans="2:15" ht="24.9" customHeight="1">
      <c r="B9" s="875" t="s">
        <v>397</v>
      </c>
      <c r="C9" s="803" t="s">
        <v>186</v>
      </c>
      <c r="D9" s="141" t="s">
        <v>286</v>
      </c>
      <c r="E9" s="141"/>
      <c r="F9" s="141"/>
      <c r="G9" s="141"/>
      <c r="H9" s="141"/>
      <c r="I9" s="141"/>
    </row>
    <row r="10" spans="2:15" ht="24.9" customHeight="1">
      <c r="B10" s="875" t="s">
        <v>398</v>
      </c>
      <c r="C10" s="803" t="s">
        <v>186</v>
      </c>
      <c r="D10" s="141" t="s">
        <v>133</v>
      </c>
      <c r="E10" s="141"/>
      <c r="F10" s="141"/>
      <c r="G10" s="141"/>
      <c r="H10" s="141"/>
      <c r="I10" s="141"/>
    </row>
    <row r="11" spans="2:15" ht="24.9" customHeight="1">
      <c r="B11" s="875" t="s">
        <v>372</v>
      </c>
      <c r="C11" s="803" t="s">
        <v>187</v>
      </c>
      <c r="D11" s="141" t="s">
        <v>134</v>
      </c>
      <c r="E11" s="141"/>
      <c r="F11" s="141"/>
      <c r="G11" s="141"/>
      <c r="H11" s="141"/>
      <c r="I11" s="141"/>
    </row>
    <row r="12" spans="2:15" ht="24.9" customHeight="1">
      <c r="B12" s="875" t="s">
        <v>127</v>
      </c>
      <c r="C12" s="803" t="s">
        <v>188</v>
      </c>
      <c r="D12" s="141" t="s">
        <v>135</v>
      </c>
      <c r="E12" s="141"/>
      <c r="F12" s="141"/>
      <c r="G12" s="141"/>
      <c r="H12" s="141"/>
      <c r="I12" s="141"/>
    </row>
    <row r="13" spans="2:15" ht="24.9" customHeight="1">
      <c r="B13" s="875" t="s">
        <v>128</v>
      </c>
      <c r="C13" s="803" t="s">
        <v>188</v>
      </c>
      <c r="D13" s="141" t="s">
        <v>147</v>
      </c>
      <c r="E13" s="141"/>
      <c r="F13" s="141"/>
      <c r="G13" s="141"/>
      <c r="H13" s="141"/>
      <c r="I13" s="141"/>
    </row>
    <row r="14" spans="2:15" ht="24.9" customHeight="1">
      <c r="B14" s="875" t="s">
        <v>129</v>
      </c>
      <c r="C14" s="803" t="s">
        <v>189</v>
      </c>
      <c r="D14" s="141" t="s">
        <v>376</v>
      </c>
      <c r="E14" s="141"/>
      <c r="F14" s="141"/>
      <c r="G14" s="141"/>
      <c r="H14" s="141"/>
      <c r="I14" s="141"/>
    </row>
    <row r="15" spans="2:15" ht="24.9" customHeight="1">
      <c r="B15" s="875" t="s">
        <v>130</v>
      </c>
      <c r="C15" s="803" t="s">
        <v>189</v>
      </c>
      <c r="D15" s="141" t="s">
        <v>148</v>
      </c>
      <c r="E15" s="141"/>
      <c r="F15" s="141"/>
      <c r="G15" s="141"/>
      <c r="H15" s="141"/>
      <c r="I15" s="141"/>
    </row>
    <row r="16" spans="2:15" ht="24.9" customHeight="1">
      <c r="B16" s="875" t="s">
        <v>131</v>
      </c>
      <c r="C16" s="803" t="s">
        <v>190</v>
      </c>
      <c r="D16" s="141" t="s">
        <v>373</v>
      </c>
      <c r="E16" s="141"/>
      <c r="F16" s="141"/>
      <c r="G16" s="141"/>
      <c r="H16" s="141"/>
      <c r="I16" s="141"/>
    </row>
    <row r="17" spans="2:9" ht="24.9" customHeight="1">
      <c r="B17" s="875" t="s">
        <v>132</v>
      </c>
      <c r="C17" s="803" t="s">
        <v>190</v>
      </c>
      <c r="D17" s="141" t="s">
        <v>377</v>
      </c>
      <c r="E17" s="141"/>
      <c r="F17" s="141"/>
      <c r="G17" s="141"/>
      <c r="H17" s="141"/>
      <c r="I17" s="141"/>
    </row>
    <row r="18" spans="2:9" ht="24.9" customHeight="1">
      <c r="B18" s="875" t="s">
        <v>136</v>
      </c>
      <c r="C18" s="803" t="s">
        <v>190</v>
      </c>
      <c r="D18" s="141" t="s">
        <v>84</v>
      </c>
      <c r="E18" s="141"/>
      <c r="F18" s="141"/>
      <c r="G18" s="141"/>
      <c r="H18" s="141"/>
      <c r="I18" s="141"/>
    </row>
    <row r="19" spans="2:9" ht="24.9" customHeight="1">
      <c r="B19" s="875" t="s">
        <v>137</v>
      </c>
      <c r="C19" s="803" t="s">
        <v>191</v>
      </c>
      <c r="D19" s="141" t="s">
        <v>149</v>
      </c>
      <c r="E19" s="141"/>
      <c r="F19" s="141"/>
      <c r="G19" s="141"/>
      <c r="H19" s="141"/>
      <c r="I19" s="141"/>
    </row>
    <row r="20" spans="2:9" ht="24.9" customHeight="1">
      <c r="B20" s="875" t="s">
        <v>138</v>
      </c>
      <c r="C20" s="803" t="s">
        <v>400</v>
      </c>
      <c r="D20" s="141" t="s">
        <v>415</v>
      </c>
      <c r="E20" s="141"/>
      <c r="F20" s="141"/>
      <c r="G20" s="141"/>
      <c r="H20" s="141"/>
      <c r="I20" s="141"/>
    </row>
    <row r="21" spans="2:9" ht="24.9" customHeight="1">
      <c r="B21" s="875" t="s">
        <v>139</v>
      </c>
      <c r="C21" s="803" t="s">
        <v>192</v>
      </c>
      <c r="D21" s="141" t="s">
        <v>414</v>
      </c>
      <c r="E21" s="141"/>
      <c r="F21" s="141"/>
      <c r="G21" s="141"/>
      <c r="H21" s="141"/>
      <c r="I21" s="141"/>
    </row>
    <row r="22" spans="2:9" ht="24.9" customHeight="1">
      <c r="B22" s="875" t="s">
        <v>140</v>
      </c>
      <c r="C22" s="803" t="s">
        <v>399</v>
      </c>
      <c r="D22" s="141" t="s">
        <v>413</v>
      </c>
      <c r="E22" s="141"/>
      <c r="F22" s="141"/>
      <c r="G22" s="141"/>
      <c r="H22" s="141"/>
      <c r="I22" s="141"/>
    </row>
    <row r="23" spans="2:9" ht="24.9" customHeight="1">
      <c r="B23" s="875" t="s">
        <v>141</v>
      </c>
      <c r="C23" s="803" t="s">
        <v>193</v>
      </c>
      <c r="D23" s="141" t="s">
        <v>411</v>
      </c>
      <c r="E23" s="141"/>
      <c r="F23" s="141"/>
      <c r="G23" s="141"/>
      <c r="H23" s="141"/>
      <c r="I23" s="141"/>
    </row>
    <row r="24" spans="2:9" ht="24.9" customHeight="1">
      <c r="B24" s="875" t="s">
        <v>142</v>
      </c>
      <c r="C24" s="803" t="s">
        <v>194</v>
      </c>
      <c r="D24" s="141" t="s">
        <v>150</v>
      </c>
      <c r="E24" s="141"/>
      <c r="F24" s="141"/>
      <c r="G24" s="141"/>
      <c r="H24" s="141"/>
      <c r="I24" s="141"/>
    </row>
    <row r="25" spans="2:9" ht="24.9" customHeight="1">
      <c r="B25" s="875" t="s">
        <v>143</v>
      </c>
      <c r="C25" s="803" t="s">
        <v>194</v>
      </c>
      <c r="D25" s="141" t="s">
        <v>154</v>
      </c>
      <c r="E25" s="141"/>
      <c r="F25" s="141"/>
      <c r="G25" s="141"/>
      <c r="H25" s="141"/>
      <c r="I25" s="141"/>
    </row>
    <row r="26" spans="2:9" ht="24.9" customHeight="1">
      <c r="B26" s="875" t="s">
        <v>144</v>
      </c>
      <c r="C26" s="803" t="s">
        <v>401</v>
      </c>
      <c r="D26" s="141" t="s">
        <v>412</v>
      </c>
      <c r="E26" s="141"/>
      <c r="F26" s="141"/>
      <c r="G26" s="141"/>
      <c r="H26" s="141"/>
      <c r="I26" s="141"/>
    </row>
    <row r="27" spans="2:9" ht="24.9" customHeight="1">
      <c r="B27" s="875" t="s">
        <v>145</v>
      </c>
      <c r="C27" s="803" t="s">
        <v>195</v>
      </c>
      <c r="D27" s="141" t="s">
        <v>152</v>
      </c>
      <c r="E27" s="141"/>
      <c r="F27" s="141"/>
      <c r="G27" s="141"/>
      <c r="H27" s="141"/>
      <c r="I27" s="141"/>
    </row>
    <row r="28" spans="2:9" ht="24.9" customHeight="1">
      <c r="B28" s="875" t="s">
        <v>146</v>
      </c>
      <c r="C28" s="803" t="s">
        <v>195</v>
      </c>
      <c r="D28" s="141" t="s">
        <v>156</v>
      </c>
      <c r="E28" s="141"/>
      <c r="F28" s="141"/>
      <c r="G28" s="141"/>
      <c r="H28" s="141"/>
      <c r="I28" s="141"/>
    </row>
    <row r="29" spans="2:9" ht="24.9" customHeight="1">
      <c r="B29" s="875" t="s">
        <v>155</v>
      </c>
      <c r="C29" s="803" t="s">
        <v>197</v>
      </c>
      <c r="D29" s="141" t="s">
        <v>378</v>
      </c>
      <c r="E29" s="141"/>
      <c r="F29" s="141"/>
      <c r="G29" s="141"/>
      <c r="H29" s="141"/>
      <c r="I29" s="141"/>
    </row>
    <row r="30" spans="2:9" ht="24.9" customHeight="1">
      <c r="B30" s="875" t="s">
        <v>183</v>
      </c>
      <c r="C30" s="803" t="s">
        <v>196</v>
      </c>
      <c r="D30" s="141" t="s">
        <v>153</v>
      </c>
      <c r="E30" s="141"/>
      <c r="F30" s="141"/>
      <c r="G30" s="141"/>
      <c r="H30" s="141"/>
      <c r="I30" s="141"/>
    </row>
    <row r="31" spans="2:9" ht="24.9" customHeight="1">
      <c r="B31" s="875" t="s">
        <v>404</v>
      </c>
      <c r="C31" s="803" t="s">
        <v>727</v>
      </c>
      <c r="D31" s="141" t="s">
        <v>151</v>
      </c>
      <c r="E31" s="141"/>
      <c r="F31" s="141"/>
      <c r="G31" s="141"/>
      <c r="H31" s="141"/>
      <c r="I31" s="141"/>
    </row>
    <row r="32" spans="2:9" ht="24.9" customHeight="1">
      <c r="B32" s="875" t="s">
        <v>728</v>
      </c>
      <c r="C32" s="873" t="s">
        <v>724</v>
      </c>
      <c r="D32" s="141" t="s">
        <v>723</v>
      </c>
      <c r="E32" s="141"/>
      <c r="F32" s="141"/>
      <c r="G32" s="141"/>
      <c r="H32" s="141"/>
      <c r="I32" s="141"/>
    </row>
    <row r="33" spans="2:9" ht="24.9" customHeight="1">
      <c r="B33" s="875" t="s">
        <v>729</v>
      </c>
      <c r="C33" s="873" t="s">
        <v>724</v>
      </c>
      <c r="D33" s="141" t="s">
        <v>725</v>
      </c>
      <c r="E33" s="141"/>
      <c r="F33" s="141"/>
      <c r="G33" s="141"/>
      <c r="H33" s="141"/>
      <c r="I33" s="141"/>
    </row>
    <row r="34" spans="2:9" ht="24.9" customHeight="1">
      <c r="B34" s="875" t="s">
        <v>730</v>
      </c>
      <c r="C34" s="873" t="s">
        <v>724</v>
      </c>
      <c r="D34" s="141" t="s">
        <v>726</v>
      </c>
      <c r="E34" s="141"/>
      <c r="F34" s="141"/>
      <c r="G34" s="141"/>
      <c r="H34" s="141"/>
      <c r="I34" s="141"/>
    </row>
    <row r="35" spans="2:9" ht="24.9" customHeight="1">
      <c r="B35" s="875" t="s">
        <v>419</v>
      </c>
      <c r="C35" s="803" t="s">
        <v>721</v>
      </c>
      <c r="D35" s="141" t="s">
        <v>722</v>
      </c>
      <c r="E35" s="141"/>
      <c r="F35" s="141"/>
      <c r="G35" s="141"/>
      <c r="H35" s="141"/>
      <c r="I35" s="141"/>
    </row>
    <row r="36" spans="2:9">
      <c r="C36" s="803"/>
      <c r="D36" s="141"/>
    </row>
    <row r="37" spans="2:9">
      <c r="D37" s="141"/>
    </row>
    <row r="38" spans="2:9">
      <c r="D38" s="141"/>
    </row>
    <row r="39" spans="2:9">
      <c r="D39" s="141"/>
    </row>
  </sheetData>
  <sheetProtection sheet="1" selectLockedCells="1"/>
  <mergeCells count="3">
    <mergeCell ref="B2:I2"/>
    <mergeCell ref="B3:I3"/>
    <mergeCell ref="K3:O4"/>
  </mergeCells>
  <phoneticPr fontId="3"/>
  <hyperlinks>
    <hyperlink ref="B6" location="'（２号様式）工事工程表'!A1" display="２号様式"/>
    <hyperlink ref="B7" location="'（４号様式）①現場代理人等設置通知書'!A1" display="４号様式①"/>
    <hyperlink ref="B11" location="'（５号様式）工事履行報告書'!A1" display="６号様式"/>
    <hyperlink ref="B9" location="'（４号様式附帯①主任技術者実務経験経歴書 '!A1" display="４号附帯①"/>
    <hyperlink ref="B10" location="'（４号様式附帯②）専門技術者実務経験経歴書'!A1" display="４号附帯②"/>
    <hyperlink ref="B12" location="'（７号様式）工事関係者に関する措置決定'!A1" display="７号様式"/>
    <hyperlink ref="B13" location="'（８号様式）監督員に関する措置請求'!A1" display="８号様式"/>
    <hyperlink ref="B14" location="'（１０号様式）材料検査（確認）書'!A1" display="１０号様式"/>
    <hyperlink ref="B15" location="'（１１号様式）工事材料の工事現場外搬出通知'!A1" display="１１号様式"/>
    <hyperlink ref="B16" location="'（１３号様式）支給材料又は貸与品の不適当通知'!A1" display="１３号様式"/>
    <hyperlink ref="B17" location="'（１４号様式）支給材料（貸与品）受領書（借用書）'!Print_Area" display="１４号様式"/>
    <hyperlink ref="B18" location="'（１５号様式）支給材料（貸与品）返納書'!A1" display="１５号様式"/>
    <hyperlink ref="B19" location="'（１６号様式）設計図書との不一致確認請求通知'!A1" display="１６号様式"/>
    <hyperlink ref="B20" location="'（２０号様式）工期延長請求'!A1" display="２０号様式"/>
    <hyperlink ref="B21" location="'（２３号様式）工期変更協議通知'!A1" display="２３号様式"/>
    <hyperlink ref="B22" location="'（２５号様式）請負代金額変更協議通知'!A1" display="２５号様式"/>
    <hyperlink ref="B24" location="'（２７号様式）不可抗力による損害状況通知'!A1" display="２７号様式"/>
    <hyperlink ref="B25" location="'（２９号様式）不可抗力による損害請求'!A1" display="２９号様式"/>
    <hyperlink ref="B30" location="'（３７号様式）指定部分完成通知書 '!A1" display="３７号様式"/>
    <hyperlink ref="B26" location="'（３１号様式）請負代金額の変更に代わる設計図書の変更協議'!A1" display="３１号様式"/>
    <hyperlink ref="B28" location="'（３４号様式）引渡し書'!A1" display="３４号様式"/>
    <hyperlink ref="B29" location="'（３６号様式）工事目的物の使用について（同意）'!A1" display="３６号様式"/>
    <hyperlink ref="B31" location="'（３８号様式）変更協議承諾書'!A1" display="３８号様式"/>
    <hyperlink ref="B23" location="'（２６号様式）スライドによる請負代金額の変更'!A1" display="２６号様式"/>
    <hyperlink ref="B8" location="'（４号様式）②現場代理人等変更通知書'!A1" display="４号様式②"/>
    <hyperlink ref="B27" location="'（３２号様式）完成通知書'!Print_Area" display="３２号様式"/>
    <hyperlink ref="B4" location="'（１号様式）①工事打合せ簿（工事監理業務等無し）'!A1" display="１号様式①"/>
    <hyperlink ref="B5" location="'（１号様式）②工事打合せ簿（工事監理業務等有り）'!A1" display="１号様式②"/>
    <hyperlink ref="B35" location="'（参考様式）出荷証明書'!A1" display="参考様式"/>
    <hyperlink ref="B32" location="工事成績評定要領・創意工夫!A1" display="参考様式"/>
    <hyperlink ref="B33:B34" location="工事成績評定要領・創意工夫!A1" display="参考様式"/>
  </hyperlinks>
  <pageMargins left="0.70866141732283472" right="0.31496062992125984" top="0.55118110236220474" bottom="0.35433070866141736" header="0.31496062992125984" footer="0.11811023622047245"/>
  <pageSetup paperSize="9" scale="95"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59999389629810485"/>
  </sheetPr>
  <dimension ref="A1:BF57"/>
  <sheetViews>
    <sheetView showZeros="0" view="pageBreakPreview" zoomScaleNormal="100" zoomScaleSheetLayoutView="100" workbookViewId="0">
      <selection activeCell="X28" sqref="X28"/>
    </sheetView>
  </sheetViews>
  <sheetFormatPr defaultColWidth="2.36328125" defaultRowHeight="13"/>
  <cols>
    <col min="1" max="1" width="10.08984375" style="679" customWidth="1"/>
    <col min="2" max="8" width="2.36328125" style="37"/>
    <col min="9" max="10" width="2.36328125" style="56"/>
    <col min="11" max="43" width="2.36328125" style="37"/>
    <col min="44" max="44" width="15.90625" style="37" customWidth="1"/>
    <col min="45" max="45" width="2.36328125" style="37"/>
    <col min="46" max="46" width="10.1796875" style="37" customWidth="1"/>
    <col min="47" max="51" width="2.36328125" style="37"/>
    <col min="52" max="52" width="2.36328125" style="37" hidden="1" customWidth="1"/>
    <col min="53" max="16384" width="2.36328125" style="37"/>
  </cols>
  <sheetData>
    <row r="1" spans="1:52" s="2" customFormat="1" ht="18" customHeight="1">
      <c r="B1" s="26"/>
      <c r="C1" s="26"/>
      <c r="D1" s="26"/>
      <c r="E1" s="26"/>
      <c r="F1" s="26"/>
      <c r="G1" s="26"/>
      <c r="H1" s="26"/>
      <c r="I1" s="26"/>
      <c r="J1" s="26"/>
      <c r="K1" s="26"/>
      <c r="L1" s="26"/>
      <c r="M1" s="26"/>
      <c r="N1" s="26"/>
      <c r="O1" s="354"/>
      <c r="P1" s="354"/>
      <c r="Q1" s="46"/>
      <c r="R1" s="373"/>
      <c r="S1" s="418"/>
      <c r="T1" s="418"/>
      <c r="U1" s="418"/>
      <c r="V1" s="418"/>
      <c r="W1" s="418"/>
      <c r="X1" s="418"/>
      <c r="Y1" s="1503">
        <v>44866</v>
      </c>
      <c r="Z1" s="1503"/>
      <c r="AA1" s="1503"/>
      <c r="AB1" s="1503"/>
      <c r="AC1" s="1503"/>
      <c r="AD1" s="1503"/>
      <c r="AE1" s="1503"/>
      <c r="AF1" s="1503"/>
      <c r="AG1" s="1503"/>
      <c r="AH1" s="1503"/>
      <c r="AI1" s="1503"/>
      <c r="AJ1" s="1504"/>
      <c r="AL1" s="421" t="s">
        <v>312</v>
      </c>
    </row>
    <row r="2" spans="1:52" ht="15" customHeigh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0"/>
      <c r="AC2" s="381"/>
      <c r="AD2" s="64"/>
      <c r="AE2" s="64"/>
      <c r="AF2" s="64"/>
      <c r="AG2" s="64"/>
      <c r="AH2" s="64"/>
      <c r="AI2" s="64"/>
      <c r="AJ2" s="64"/>
    </row>
    <row r="3" spans="1:52" s="589" customFormat="1" ht="15" customHeight="1">
      <c r="A3" s="679"/>
      <c r="C3" s="1859" t="s">
        <v>305</v>
      </c>
      <c r="D3" s="1866"/>
      <c r="E3" s="1866"/>
      <c r="F3" s="1866"/>
      <c r="G3" s="587"/>
      <c r="H3" s="587"/>
    </row>
    <row r="4" spans="1:52"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2" ht="15" customHeight="1">
      <c r="B5" s="381"/>
      <c r="C5" s="381"/>
      <c r="D5" s="352"/>
      <c r="E5" s="352"/>
      <c r="F5" s="352"/>
      <c r="G5" s="352"/>
      <c r="H5" s="352"/>
      <c r="I5" s="352"/>
      <c r="J5" s="352"/>
      <c r="K5" s="352"/>
      <c r="L5" s="352"/>
      <c r="M5" s="352"/>
      <c r="N5" s="352"/>
      <c r="O5" s="352"/>
      <c r="P5" s="352"/>
      <c r="Q5" s="352"/>
      <c r="R5" s="352"/>
      <c r="S5" s="352"/>
      <c r="T5" s="381"/>
      <c r="U5" s="381"/>
      <c r="V5" s="381"/>
      <c r="W5" s="381"/>
      <c r="X5" s="381"/>
      <c r="Y5" s="381"/>
      <c r="Z5" s="381"/>
      <c r="AA5" s="381"/>
      <c r="AB5" s="381"/>
      <c r="AC5" s="381"/>
      <c r="AD5" s="381"/>
      <c r="AE5" s="381"/>
      <c r="AF5" s="381"/>
      <c r="AG5" s="381"/>
      <c r="AH5" s="381"/>
      <c r="AI5" s="381"/>
      <c r="AJ5" s="381"/>
      <c r="AZ5" s="37" t="s">
        <v>360</v>
      </c>
    </row>
    <row r="6" spans="1:52" ht="30" customHeight="1">
      <c r="B6" s="381"/>
      <c r="C6" s="381"/>
      <c r="D6" s="381"/>
      <c r="E6" s="381"/>
      <c r="F6" s="381"/>
      <c r="G6" s="381"/>
      <c r="H6" s="381"/>
      <c r="I6" s="381"/>
      <c r="J6" s="381"/>
      <c r="K6" s="35"/>
      <c r="L6" s="35"/>
      <c r="M6" s="35"/>
      <c r="N6" s="35"/>
      <c r="O6" s="35"/>
      <c r="P6" s="35"/>
      <c r="Q6" s="35"/>
      <c r="R6" s="35"/>
      <c r="S6" s="1864" t="s">
        <v>66</v>
      </c>
      <c r="T6" s="1048"/>
      <c r="U6" s="1048"/>
      <c r="V6" s="1048"/>
      <c r="W6" s="1048"/>
      <c r="X6" s="509"/>
      <c r="Y6" s="2297" t="str">
        <f>各項目入力表!F3</f>
        <v>平塚市○○番地○○</v>
      </c>
      <c r="Z6" s="2148"/>
      <c r="AA6" s="2148"/>
      <c r="AB6" s="2148"/>
      <c r="AC6" s="2148"/>
      <c r="AD6" s="2148"/>
      <c r="AE6" s="2148"/>
      <c r="AF6" s="2148"/>
      <c r="AG6" s="2148"/>
      <c r="AH6" s="2148"/>
      <c r="AI6" s="2148"/>
      <c r="AJ6" s="299"/>
    </row>
    <row r="7" spans="1:52" ht="30" customHeight="1">
      <c r="B7" s="381"/>
      <c r="C7" s="381"/>
      <c r="D7" s="381"/>
      <c r="E7" s="381"/>
      <c r="F7" s="381"/>
      <c r="G7" s="381"/>
      <c r="H7" s="381"/>
      <c r="I7" s="381"/>
      <c r="J7" s="381"/>
      <c r="K7" s="381"/>
      <c r="L7" s="381"/>
      <c r="M7" s="381"/>
      <c r="N7" s="381"/>
      <c r="O7" s="381"/>
      <c r="P7" s="381"/>
      <c r="Q7" s="381"/>
      <c r="R7" s="381"/>
      <c r="S7" s="1864" t="s">
        <v>29</v>
      </c>
      <c r="T7" s="1048"/>
      <c r="U7" s="1048"/>
      <c r="V7" s="1048"/>
      <c r="W7" s="1048"/>
      <c r="X7" s="509"/>
      <c r="Y7" s="2297" t="str">
        <f>各項目入力表!F4</f>
        <v>○△□×株式会社</v>
      </c>
      <c r="Z7" s="2148"/>
      <c r="AA7" s="2148"/>
      <c r="AB7" s="2148"/>
      <c r="AC7" s="2148"/>
      <c r="AD7" s="2148"/>
      <c r="AE7" s="2148"/>
      <c r="AF7" s="2148"/>
      <c r="AG7" s="2148"/>
      <c r="AH7" s="2148"/>
      <c r="AI7" s="2148"/>
      <c r="AJ7" s="299"/>
    </row>
    <row r="8" spans="1:52" ht="30" customHeight="1">
      <c r="B8" s="381"/>
      <c r="C8" s="381"/>
      <c r="D8" s="381"/>
      <c r="E8" s="381"/>
      <c r="F8" s="381"/>
      <c r="G8" s="381"/>
      <c r="H8" s="381"/>
      <c r="I8" s="381"/>
      <c r="J8" s="381"/>
      <c r="K8" s="381"/>
      <c r="L8" s="381"/>
      <c r="M8" s="381"/>
      <c r="N8" s="381"/>
      <c r="O8" s="381"/>
      <c r="P8" s="381"/>
      <c r="Q8" s="381"/>
      <c r="R8" s="381"/>
      <c r="S8" s="1864" t="s">
        <v>30</v>
      </c>
      <c r="T8" s="1048"/>
      <c r="U8" s="1048"/>
      <c r="V8" s="1048"/>
      <c r="W8" s="1048"/>
      <c r="X8" s="509"/>
      <c r="Y8" s="2297" t="str">
        <f>各項目入力表!F5</f>
        <v>代表取締役　○△　□×</v>
      </c>
      <c r="Z8" s="2148"/>
      <c r="AA8" s="2148"/>
      <c r="AB8" s="2148"/>
      <c r="AC8" s="2148"/>
      <c r="AD8" s="2148"/>
      <c r="AE8" s="2148"/>
      <c r="AF8" s="2148"/>
      <c r="AG8" s="2148"/>
      <c r="AH8" s="2148"/>
      <c r="AI8" s="2148"/>
      <c r="AJ8" s="472" t="s">
        <v>61</v>
      </c>
    </row>
    <row r="9" spans="1:52" s="895" customFormat="1" ht="12" customHeight="1">
      <c r="S9" s="1499" t="s">
        <v>785</v>
      </c>
      <c r="T9" s="1499"/>
      <c r="U9" s="1499"/>
      <c r="V9" s="1499"/>
      <c r="W9" s="1499"/>
      <c r="X9" s="1499"/>
      <c r="Y9" s="1499"/>
      <c r="Z9" s="1499"/>
      <c r="AA9" s="1499"/>
      <c r="AB9" s="1499"/>
      <c r="AC9" s="1499"/>
      <c r="AD9" s="1499"/>
      <c r="AE9" s="1499"/>
      <c r="AF9" s="1499"/>
      <c r="AG9" s="1499"/>
      <c r="AH9" s="1499"/>
      <c r="AI9" s="1499"/>
      <c r="AJ9" s="1499"/>
    </row>
    <row r="10" spans="1:52" s="895" customFormat="1" ht="12" customHeight="1">
      <c r="S10" s="1500" t="s">
        <v>786</v>
      </c>
      <c r="T10" s="1500"/>
      <c r="U10" s="1500"/>
      <c r="V10" s="1500"/>
      <c r="W10" s="1500"/>
      <c r="X10" s="1500"/>
      <c r="Y10" s="1500"/>
      <c r="Z10" s="1500"/>
      <c r="AA10" s="1500"/>
      <c r="AB10" s="1500"/>
      <c r="AC10" s="1500"/>
      <c r="AD10" s="1500"/>
      <c r="AE10" s="1500"/>
      <c r="AF10" s="1500"/>
      <c r="AG10" s="1500"/>
      <c r="AH10" s="1500"/>
      <c r="AI10" s="1500"/>
      <c r="AJ10" s="1500"/>
    </row>
    <row r="11" spans="1:52" s="895" customFormat="1" ht="12" customHeight="1">
      <c r="S11" s="1500" t="s">
        <v>787</v>
      </c>
      <c r="T11" s="1500"/>
      <c r="U11" s="1500"/>
      <c r="V11" s="1500"/>
      <c r="W11" s="1500"/>
      <c r="X11" s="1500"/>
      <c r="Y11" s="1500"/>
      <c r="Z11" s="1500"/>
      <c r="AA11" s="1500"/>
      <c r="AB11" s="1500"/>
      <c r="AC11" s="1500"/>
      <c r="AD11" s="1500"/>
      <c r="AE11" s="1500"/>
      <c r="AF11" s="1500"/>
      <c r="AG11" s="1500"/>
      <c r="AH11" s="1500"/>
      <c r="AI11" s="1500"/>
      <c r="AJ11" s="1500"/>
    </row>
    <row r="12" spans="1:52" ht="15" customHeight="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471"/>
    </row>
    <row r="13" spans="1:52" ht="30" customHeight="1">
      <c r="B13" s="1791" t="s">
        <v>102</v>
      </c>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row>
    <row r="14" spans="1:52" ht="15" customHeight="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row>
    <row r="15" spans="1:52" ht="20.149999999999999" customHeight="1">
      <c r="B15" s="1898" t="s">
        <v>737</v>
      </c>
      <c r="C15" s="943"/>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row>
    <row r="16" spans="1:52" ht="20.149999999999999" customHeight="1">
      <c r="B16" s="943"/>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row>
    <row r="17" spans="1:58" ht="15" customHeight="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row>
    <row r="18" spans="1:58" ht="20.149999999999999" customHeight="1">
      <c r="B18" s="381"/>
      <c r="C18" s="1490" t="s">
        <v>62</v>
      </c>
      <c r="D18" s="1490"/>
      <c r="E18" s="1490"/>
      <c r="F18" s="1490"/>
      <c r="G18" s="1490"/>
      <c r="H18" s="1490"/>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0"/>
      <c r="AJ18" s="1490"/>
    </row>
    <row r="19" spans="1:58" ht="15" customHeight="1" thickBo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row>
    <row r="20" spans="1:58" ht="15" customHeight="1">
      <c r="B20" s="2298"/>
      <c r="C20" s="1792" t="s">
        <v>90</v>
      </c>
      <c r="D20" s="1026"/>
      <c r="E20" s="1026"/>
      <c r="F20" s="1026"/>
      <c r="G20" s="1026"/>
      <c r="H20" s="1026"/>
      <c r="I20" s="172"/>
      <c r="J20" s="2259"/>
      <c r="K20" s="2260"/>
      <c r="L20" s="2255" t="str">
        <f>各項目入力表!B3</f>
        <v>○○○○工事</v>
      </c>
      <c r="M20" s="2255"/>
      <c r="N20" s="2255"/>
      <c r="O20" s="2255"/>
      <c r="P20" s="2255"/>
      <c r="Q20" s="2255"/>
      <c r="R20" s="2255"/>
      <c r="S20" s="2255"/>
      <c r="T20" s="2255"/>
      <c r="U20" s="2255"/>
      <c r="V20" s="2255"/>
      <c r="W20" s="2255"/>
      <c r="X20" s="2255"/>
      <c r="Y20" s="2255"/>
      <c r="Z20" s="2255"/>
      <c r="AA20" s="2255"/>
      <c r="AB20" s="2255"/>
      <c r="AC20" s="2255"/>
      <c r="AD20" s="2255"/>
      <c r="AE20" s="2255"/>
      <c r="AF20" s="2255"/>
      <c r="AG20" s="2255"/>
      <c r="AH20" s="2255"/>
      <c r="AI20" s="2255"/>
      <c r="AJ20" s="2256"/>
    </row>
    <row r="21" spans="1:58" ht="15" customHeight="1">
      <c r="B21" s="1786"/>
      <c r="C21" s="1057"/>
      <c r="D21" s="1057"/>
      <c r="E21" s="1057"/>
      <c r="F21" s="1057"/>
      <c r="G21" s="1057"/>
      <c r="H21" s="1057"/>
      <c r="I21" s="367"/>
      <c r="J21" s="2182"/>
      <c r="K21" s="2183"/>
      <c r="L21" s="2257"/>
      <c r="M21" s="2257"/>
      <c r="N21" s="2257"/>
      <c r="O21" s="2257"/>
      <c r="P21" s="2257"/>
      <c r="Q21" s="2257"/>
      <c r="R21" s="2257"/>
      <c r="S21" s="2257"/>
      <c r="T21" s="2257"/>
      <c r="U21" s="2257"/>
      <c r="V21" s="2257"/>
      <c r="W21" s="2257"/>
      <c r="X21" s="2257"/>
      <c r="Y21" s="2257"/>
      <c r="Z21" s="2257"/>
      <c r="AA21" s="2257"/>
      <c r="AB21" s="2257"/>
      <c r="AC21" s="2257"/>
      <c r="AD21" s="2257"/>
      <c r="AE21" s="2257"/>
      <c r="AF21" s="2257"/>
      <c r="AG21" s="2257"/>
      <c r="AH21" s="2257"/>
      <c r="AI21" s="2257"/>
      <c r="AJ21" s="2258"/>
      <c r="AM21" s="2242" t="s">
        <v>363</v>
      </c>
      <c r="AN21" s="2243"/>
      <c r="AO21" s="2243"/>
      <c r="AP21" s="2243"/>
      <c r="AQ21" s="2243"/>
      <c r="AR21" s="2243"/>
      <c r="AS21" s="2243"/>
      <c r="AT21" s="2243"/>
      <c r="AU21" s="2243"/>
      <c r="AV21" s="2243"/>
      <c r="AW21" s="2243"/>
      <c r="AX21" s="2243"/>
      <c r="AY21" s="2243"/>
      <c r="AZ21" s="2243"/>
      <c r="BA21" s="2243"/>
      <c r="BB21" s="2243"/>
      <c r="BC21" s="2243"/>
      <c r="BD21" s="2243"/>
      <c r="BE21" s="2243"/>
      <c r="BF21" s="2243"/>
    </row>
    <row r="22" spans="1:58" s="56" customFormat="1" ht="15" customHeight="1">
      <c r="A22" s="679"/>
      <c r="B22" s="1785"/>
      <c r="C22" s="1787" t="s">
        <v>105</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1844" t="s">
        <v>315</v>
      </c>
      <c r="Y22" s="1845"/>
      <c r="Z22" s="1845"/>
      <c r="AA22" s="1845"/>
      <c r="AB22" s="1846"/>
      <c r="AC22" s="1794" t="str">
        <f>各項目入力表!B5</f>
        <v>04-***</v>
      </c>
      <c r="AD22" s="964"/>
      <c r="AE22" s="964"/>
      <c r="AF22" s="964"/>
      <c r="AG22" s="964"/>
      <c r="AH22" s="964"/>
      <c r="AI22" s="964"/>
      <c r="AJ22" s="972"/>
      <c r="AM22" s="2243"/>
      <c r="AN22" s="2243"/>
      <c r="AO22" s="2243"/>
      <c r="AP22" s="2243"/>
      <c r="AQ22" s="2243"/>
      <c r="AR22" s="2243"/>
      <c r="AS22" s="2243"/>
      <c r="AT22" s="2243"/>
      <c r="AU22" s="2243"/>
      <c r="AV22" s="2243"/>
      <c r="AW22" s="2243"/>
      <c r="AX22" s="2243"/>
      <c r="AY22" s="2243"/>
      <c r="AZ22" s="2243"/>
      <c r="BA22" s="2243"/>
      <c r="BB22" s="2243"/>
      <c r="BC22" s="2243"/>
      <c r="BD22" s="2243"/>
      <c r="BE22" s="2243"/>
      <c r="BF22" s="2243"/>
    </row>
    <row r="23" spans="1:58" s="56" customFormat="1" ht="15" customHeight="1" thickBot="1">
      <c r="A23" s="679"/>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1847"/>
      <c r="Y23" s="1848"/>
      <c r="Z23" s="1848"/>
      <c r="AA23" s="1848"/>
      <c r="AB23" s="1849"/>
      <c r="AC23" s="2182"/>
      <c r="AD23" s="2183"/>
      <c r="AE23" s="2183"/>
      <c r="AF23" s="2183"/>
      <c r="AG23" s="2183"/>
      <c r="AH23" s="2183"/>
      <c r="AI23" s="2183"/>
      <c r="AJ23" s="2184"/>
      <c r="AM23" s="2243"/>
      <c r="AN23" s="2243"/>
      <c r="AO23" s="2243"/>
      <c r="AP23" s="2243"/>
      <c r="AQ23" s="2243"/>
      <c r="AR23" s="2243"/>
      <c r="AS23" s="2243"/>
      <c r="AT23" s="2243"/>
      <c r="AU23" s="2243"/>
      <c r="AV23" s="2243"/>
      <c r="AW23" s="2243"/>
      <c r="AX23" s="2243"/>
      <c r="AY23" s="2243"/>
      <c r="AZ23" s="2243"/>
      <c r="BA23" s="2243"/>
      <c r="BB23" s="2243"/>
      <c r="BC23" s="2243"/>
      <c r="BD23" s="2243"/>
      <c r="BE23" s="2243"/>
      <c r="BF23" s="2243"/>
    </row>
    <row r="24" spans="1:58" ht="30" customHeight="1" thickTop="1">
      <c r="B24" s="1785"/>
      <c r="C24" s="1787" t="s">
        <v>91</v>
      </c>
      <c r="D24" s="1004"/>
      <c r="E24" s="1004"/>
      <c r="F24" s="1004"/>
      <c r="G24" s="1004"/>
      <c r="H24" s="1004"/>
      <c r="I24" s="366"/>
      <c r="J24" s="2261" t="s">
        <v>396</v>
      </c>
      <c r="K24" s="1900"/>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M24" s="1763" t="s">
        <v>293</v>
      </c>
      <c r="AN24" s="1048"/>
      <c r="AO24" s="1048"/>
      <c r="AP24" s="1048"/>
      <c r="AQ24" s="1048"/>
      <c r="AR24" s="1048"/>
      <c r="AS24" s="1838"/>
      <c r="AT24" s="1765" t="s">
        <v>292</v>
      </c>
      <c r="AU24" s="1839"/>
      <c r="AV24" s="1840"/>
      <c r="AW24" s="474"/>
      <c r="AX24" s="474"/>
      <c r="AY24" s="474"/>
      <c r="AZ24" s="474" t="s">
        <v>364</v>
      </c>
      <c r="BA24" s="474"/>
      <c r="BB24" s="474"/>
      <c r="BC24" s="474"/>
      <c r="BD24" s="474"/>
      <c r="BE24" s="474"/>
      <c r="BF24" s="474"/>
    </row>
    <row r="25" spans="1:58" ht="30" customHeight="1" thickBot="1">
      <c r="B25" s="1786"/>
      <c r="C25" s="1057"/>
      <c r="D25" s="1057"/>
      <c r="E25" s="1057"/>
      <c r="F25" s="1057"/>
      <c r="G25" s="1057"/>
      <c r="H25" s="1057"/>
      <c r="I25" s="367"/>
      <c r="J25" s="1045" t="s">
        <v>395</v>
      </c>
      <c r="K25" s="1902"/>
      <c r="L25" s="1789">
        <f>IF(AT24=AZ25,各項目入力表!D5,各項目入力表!B8)</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M25" s="1048"/>
      <c r="AN25" s="1048"/>
      <c r="AO25" s="1048"/>
      <c r="AP25" s="1048"/>
      <c r="AQ25" s="1048"/>
      <c r="AR25" s="1048"/>
      <c r="AS25" s="1838"/>
      <c r="AT25" s="1841"/>
      <c r="AU25" s="1842"/>
      <c r="AV25" s="1843"/>
      <c r="AW25" s="474"/>
      <c r="AX25" s="474"/>
      <c r="AY25" s="474"/>
      <c r="AZ25" s="474" t="s">
        <v>365</v>
      </c>
      <c r="BA25" s="474"/>
      <c r="BB25" s="474"/>
      <c r="BC25" s="474"/>
      <c r="BD25" s="474"/>
      <c r="BE25" s="474"/>
      <c r="BF25" s="474"/>
    </row>
    <row r="26" spans="1:58" ht="30" customHeight="1" thickTop="1">
      <c r="B26" s="2245"/>
      <c r="C26" s="2246" t="s">
        <v>89</v>
      </c>
      <c r="D26" s="2246"/>
      <c r="E26" s="2246"/>
      <c r="F26" s="2246"/>
      <c r="G26" s="2246"/>
      <c r="H26" s="2246"/>
      <c r="I26" s="74"/>
      <c r="J26" s="2261" t="s">
        <v>396</v>
      </c>
      <c r="K26" s="1900"/>
      <c r="L26" s="1781">
        <f>L24</f>
        <v>44713</v>
      </c>
      <c r="M26" s="1781"/>
      <c r="N26" s="1781"/>
      <c r="O26" s="1781"/>
      <c r="P26" s="1781"/>
      <c r="Q26" s="1781"/>
      <c r="R26" s="1781"/>
      <c r="S26" s="1781"/>
      <c r="T26" s="1781"/>
      <c r="U26" s="1781"/>
      <c r="V26" s="1781"/>
      <c r="W26" s="1788"/>
      <c r="X26" s="365"/>
      <c r="Y26" s="166"/>
      <c r="Z26" s="166"/>
      <c r="AA26" s="166"/>
      <c r="AB26" s="166"/>
      <c r="AC26" s="166"/>
      <c r="AD26" s="166"/>
      <c r="AE26" s="166"/>
      <c r="AF26" s="166"/>
      <c r="AG26" s="166"/>
      <c r="AH26" s="166"/>
      <c r="AI26" s="166"/>
      <c r="AJ26" s="120"/>
      <c r="AK26" s="2253"/>
      <c r="AL26" s="2254"/>
      <c r="AN26" s="61"/>
      <c r="AO26" s="62"/>
      <c r="AP26" s="40"/>
      <c r="AR26" s="48"/>
      <c r="AS26" s="19"/>
      <c r="AT26" s="19"/>
      <c r="AU26" s="19"/>
      <c r="AV26" s="19"/>
      <c r="AW26" s="19"/>
      <c r="AX26" s="19"/>
      <c r="AY26" s="19"/>
    </row>
    <row r="27" spans="1:58" ht="30" customHeight="1">
      <c r="B27" s="1685"/>
      <c r="C27" s="2247"/>
      <c r="D27" s="2247"/>
      <c r="E27" s="2247"/>
      <c r="F27" s="2247"/>
      <c r="G27" s="2247"/>
      <c r="H27" s="2247"/>
      <c r="I27" s="75"/>
      <c r="J27" s="1045" t="s">
        <v>395</v>
      </c>
      <c r="K27" s="1902"/>
      <c r="L27" s="1789">
        <f>IF(AT24=AZ24,各項目入力表!D5,各項目入力表!D6)</f>
        <v>44967</v>
      </c>
      <c r="M27" s="1789"/>
      <c r="N27" s="1789"/>
      <c r="O27" s="1789"/>
      <c r="P27" s="1789"/>
      <c r="Q27" s="1789"/>
      <c r="R27" s="1789"/>
      <c r="S27" s="1789"/>
      <c r="T27" s="1789"/>
      <c r="U27" s="1789"/>
      <c r="V27" s="1789"/>
      <c r="W27" s="1790"/>
      <c r="X27" s="348"/>
      <c r="Y27" s="167"/>
      <c r="Z27" s="167"/>
      <c r="AA27" s="167"/>
      <c r="AB27" s="167"/>
      <c r="AC27" s="167"/>
      <c r="AD27" s="167"/>
      <c r="AE27" s="167"/>
      <c r="AF27" s="167"/>
      <c r="AG27" s="167"/>
      <c r="AH27" s="167"/>
      <c r="AI27" s="167"/>
      <c r="AJ27" s="122"/>
      <c r="AM27" s="411" t="s">
        <v>367</v>
      </c>
      <c r="AO27" s="44"/>
      <c r="AR27" s="59"/>
      <c r="AS27" s="60"/>
      <c r="AT27" s="60"/>
      <c r="AU27" s="60"/>
      <c r="AV27" s="60"/>
      <c r="AW27" s="60"/>
      <c r="AX27" s="60"/>
      <c r="AY27" s="60"/>
    </row>
    <row r="28" spans="1:58" ht="15" customHeight="1">
      <c r="B28" s="2223"/>
      <c r="C28" s="1858" t="s">
        <v>92</v>
      </c>
      <c r="D28" s="1795"/>
      <c r="E28" s="1795"/>
      <c r="F28" s="1795"/>
      <c r="G28" s="1795"/>
      <c r="H28" s="1795"/>
      <c r="I28" s="387"/>
      <c r="J28" s="1899"/>
      <c r="K28" s="953"/>
      <c r="L28" s="1784">
        <v>44866</v>
      </c>
      <c r="M28" s="1784"/>
      <c r="N28" s="1784"/>
      <c r="O28" s="1784"/>
      <c r="P28" s="1784"/>
      <c r="Q28" s="1784"/>
      <c r="R28" s="1784"/>
      <c r="S28" s="1784"/>
      <c r="T28" s="1784"/>
      <c r="U28" s="1784"/>
      <c r="V28" s="1784"/>
      <c r="W28" s="2064"/>
      <c r="X28" s="390"/>
      <c r="Y28" s="384"/>
      <c r="Z28" s="384"/>
      <c r="AA28" s="384"/>
      <c r="AB28" s="384"/>
      <c r="AC28" s="384"/>
      <c r="AD28" s="384"/>
      <c r="AE28" s="384"/>
      <c r="AF28" s="384"/>
      <c r="AG28" s="384"/>
      <c r="AH28" s="384"/>
      <c r="AI28" s="384"/>
      <c r="AJ28" s="125"/>
    </row>
    <row r="29" spans="1:58" ht="15" customHeight="1">
      <c r="B29" s="2178"/>
      <c r="C29" s="1793"/>
      <c r="D29" s="1793"/>
      <c r="E29" s="1793"/>
      <c r="F29" s="1793"/>
      <c r="G29" s="1793"/>
      <c r="H29" s="1793"/>
      <c r="I29" s="362"/>
      <c r="J29" s="2295"/>
      <c r="K29" s="2296"/>
      <c r="L29" s="2293"/>
      <c r="M29" s="2293"/>
      <c r="N29" s="2293"/>
      <c r="O29" s="2293"/>
      <c r="P29" s="2293"/>
      <c r="Q29" s="2293"/>
      <c r="R29" s="2293"/>
      <c r="S29" s="2293"/>
      <c r="T29" s="2293"/>
      <c r="U29" s="2293"/>
      <c r="V29" s="2293"/>
      <c r="W29" s="2294"/>
      <c r="X29" s="391"/>
      <c r="Y29" s="131"/>
      <c r="Z29" s="131"/>
      <c r="AA29" s="131"/>
      <c r="AB29" s="131"/>
      <c r="AC29" s="131"/>
      <c r="AD29" s="131"/>
      <c r="AE29" s="131"/>
      <c r="AF29" s="131"/>
      <c r="AG29" s="131"/>
      <c r="AH29" s="131"/>
      <c r="AI29" s="131"/>
      <c r="AJ29" s="132"/>
    </row>
    <row r="30" spans="1:58" ht="15" customHeight="1">
      <c r="B30" s="374"/>
      <c r="C30" s="2072" t="s">
        <v>95</v>
      </c>
      <c r="D30" s="1795"/>
      <c r="E30" s="1795"/>
      <c r="F30" s="1795"/>
      <c r="G30" s="1795"/>
      <c r="H30" s="1795"/>
      <c r="I30" s="387"/>
      <c r="J30" s="2262" t="s">
        <v>766</v>
      </c>
      <c r="K30" s="2263"/>
      <c r="L30" s="2263"/>
      <c r="M30" s="2263"/>
      <c r="N30" s="2263"/>
      <c r="O30" s="2263"/>
      <c r="P30" s="2263"/>
      <c r="Q30" s="2263"/>
      <c r="R30" s="2263"/>
      <c r="S30" s="2263"/>
      <c r="T30" s="2263"/>
      <c r="U30" s="2263"/>
      <c r="V30" s="2263"/>
      <c r="W30" s="2263"/>
      <c r="X30" s="2263"/>
      <c r="Y30" s="2263"/>
      <c r="Z30" s="2263"/>
      <c r="AA30" s="2263"/>
      <c r="AB30" s="2263"/>
      <c r="AC30" s="2263"/>
      <c r="AD30" s="2263"/>
      <c r="AE30" s="2263"/>
      <c r="AF30" s="2263"/>
      <c r="AG30" s="2263"/>
      <c r="AH30" s="2263"/>
      <c r="AI30" s="2263"/>
      <c r="AJ30" s="2264"/>
    </row>
    <row r="31" spans="1:58" ht="15" customHeight="1">
      <c r="B31" s="377"/>
      <c r="C31" s="1859"/>
      <c r="D31" s="1859"/>
      <c r="E31" s="1859"/>
      <c r="F31" s="1859"/>
      <c r="G31" s="1859"/>
      <c r="H31" s="1859"/>
      <c r="I31" s="139"/>
      <c r="J31" s="2265"/>
      <c r="K31" s="2266"/>
      <c r="L31" s="2267"/>
      <c r="M31" s="2267"/>
      <c r="N31" s="2267"/>
      <c r="O31" s="2267"/>
      <c r="P31" s="2267"/>
      <c r="Q31" s="2267"/>
      <c r="R31" s="2267"/>
      <c r="S31" s="2267"/>
      <c r="T31" s="2267"/>
      <c r="U31" s="2267"/>
      <c r="V31" s="2267"/>
      <c r="W31" s="2267"/>
      <c r="X31" s="2267"/>
      <c r="Y31" s="2267"/>
      <c r="Z31" s="2267"/>
      <c r="AA31" s="2267"/>
      <c r="AB31" s="2267"/>
      <c r="AC31" s="2267"/>
      <c r="AD31" s="2267"/>
      <c r="AE31" s="2267"/>
      <c r="AF31" s="2267"/>
      <c r="AG31" s="2267"/>
      <c r="AH31" s="2267"/>
      <c r="AI31" s="2267"/>
      <c r="AJ31" s="2268"/>
    </row>
    <row r="32" spans="1:58" ht="15" customHeight="1">
      <c r="B32" s="377"/>
      <c r="C32" s="1859"/>
      <c r="D32" s="1859"/>
      <c r="E32" s="1859"/>
      <c r="F32" s="1859"/>
      <c r="G32" s="1859"/>
      <c r="H32" s="1859"/>
      <c r="I32" s="139"/>
      <c r="J32" s="2265"/>
      <c r="K32" s="2266"/>
      <c r="L32" s="2267"/>
      <c r="M32" s="2267"/>
      <c r="N32" s="2267"/>
      <c r="O32" s="2267"/>
      <c r="P32" s="2267"/>
      <c r="Q32" s="2267"/>
      <c r="R32" s="2267"/>
      <c r="S32" s="2267"/>
      <c r="T32" s="2267"/>
      <c r="U32" s="2267"/>
      <c r="V32" s="2267"/>
      <c r="W32" s="2267"/>
      <c r="X32" s="2267"/>
      <c r="Y32" s="2267"/>
      <c r="Z32" s="2267"/>
      <c r="AA32" s="2267"/>
      <c r="AB32" s="2267"/>
      <c r="AC32" s="2267"/>
      <c r="AD32" s="2267"/>
      <c r="AE32" s="2267"/>
      <c r="AF32" s="2267"/>
      <c r="AG32" s="2267"/>
      <c r="AH32" s="2267"/>
      <c r="AI32" s="2267"/>
      <c r="AJ32" s="2268"/>
    </row>
    <row r="33" spans="2:36" ht="15" customHeight="1">
      <c r="B33" s="377"/>
      <c r="C33" s="1859"/>
      <c r="D33" s="1859"/>
      <c r="E33" s="1859"/>
      <c r="F33" s="1859"/>
      <c r="G33" s="1859"/>
      <c r="H33" s="1859"/>
      <c r="I33" s="139"/>
      <c r="J33" s="2265"/>
      <c r="K33" s="2266"/>
      <c r="L33" s="2267"/>
      <c r="M33" s="2267"/>
      <c r="N33" s="2267"/>
      <c r="O33" s="2267"/>
      <c r="P33" s="2267"/>
      <c r="Q33" s="2267"/>
      <c r="R33" s="2267"/>
      <c r="S33" s="2267"/>
      <c r="T33" s="2267"/>
      <c r="U33" s="2267"/>
      <c r="V33" s="2267"/>
      <c r="W33" s="2267"/>
      <c r="X33" s="2267"/>
      <c r="Y33" s="2267"/>
      <c r="Z33" s="2267"/>
      <c r="AA33" s="2267"/>
      <c r="AB33" s="2267"/>
      <c r="AC33" s="2267"/>
      <c r="AD33" s="2267"/>
      <c r="AE33" s="2267"/>
      <c r="AF33" s="2267"/>
      <c r="AG33" s="2267"/>
      <c r="AH33" s="2267"/>
      <c r="AI33" s="2267"/>
      <c r="AJ33" s="2268"/>
    </row>
    <row r="34" spans="2:36" ht="15" customHeight="1">
      <c r="B34" s="377"/>
      <c r="C34" s="1859"/>
      <c r="D34" s="1859"/>
      <c r="E34" s="1859"/>
      <c r="F34" s="1859"/>
      <c r="G34" s="1859"/>
      <c r="H34" s="1859"/>
      <c r="I34" s="139"/>
      <c r="J34" s="2265"/>
      <c r="K34" s="2266"/>
      <c r="L34" s="2267"/>
      <c r="M34" s="2267"/>
      <c r="N34" s="2267"/>
      <c r="O34" s="2267"/>
      <c r="P34" s="2267"/>
      <c r="Q34" s="2267"/>
      <c r="R34" s="2267"/>
      <c r="S34" s="2267"/>
      <c r="T34" s="2267"/>
      <c r="U34" s="2267"/>
      <c r="V34" s="2267"/>
      <c r="W34" s="2267"/>
      <c r="X34" s="2267"/>
      <c r="Y34" s="2267"/>
      <c r="Z34" s="2267"/>
      <c r="AA34" s="2267"/>
      <c r="AB34" s="2267"/>
      <c r="AC34" s="2267"/>
      <c r="AD34" s="2267"/>
      <c r="AE34" s="2267"/>
      <c r="AF34" s="2267"/>
      <c r="AG34" s="2267"/>
      <c r="AH34" s="2267"/>
      <c r="AI34" s="2267"/>
      <c r="AJ34" s="2268"/>
    </row>
    <row r="35" spans="2:36" ht="15" customHeight="1">
      <c r="B35" s="377"/>
      <c r="C35" s="1859"/>
      <c r="D35" s="1859"/>
      <c r="E35" s="1859"/>
      <c r="F35" s="1859"/>
      <c r="G35" s="1859"/>
      <c r="H35" s="1859"/>
      <c r="I35" s="139"/>
      <c r="J35" s="2265"/>
      <c r="K35" s="2266"/>
      <c r="L35" s="2267"/>
      <c r="M35" s="2267"/>
      <c r="N35" s="2267"/>
      <c r="O35" s="2267"/>
      <c r="P35" s="2267"/>
      <c r="Q35" s="2267"/>
      <c r="R35" s="2267"/>
      <c r="S35" s="2267"/>
      <c r="T35" s="2267"/>
      <c r="U35" s="2267"/>
      <c r="V35" s="2267"/>
      <c r="W35" s="2267"/>
      <c r="X35" s="2267"/>
      <c r="Y35" s="2267"/>
      <c r="Z35" s="2267"/>
      <c r="AA35" s="2267"/>
      <c r="AB35" s="2267"/>
      <c r="AC35" s="2267"/>
      <c r="AD35" s="2267"/>
      <c r="AE35" s="2267"/>
      <c r="AF35" s="2267"/>
      <c r="AG35" s="2267"/>
      <c r="AH35" s="2267"/>
      <c r="AI35" s="2267"/>
      <c r="AJ35" s="2268"/>
    </row>
    <row r="36" spans="2:36" ht="15" customHeight="1">
      <c r="B36" s="377"/>
      <c r="C36" s="1859"/>
      <c r="D36" s="1859"/>
      <c r="E36" s="1859"/>
      <c r="F36" s="1859"/>
      <c r="G36" s="1859"/>
      <c r="H36" s="1859"/>
      <c r="I36" s="139"/>
      <c r="J36" s="2265"/>
      <c r="K36" s="2266"/>
      <c r="L36" s="2267"/>
      <c r="M36" s="2267"/>
      <c r="N36" s="2267"/>
      <c r="O36" s="2267"/>
      <c r="P36" s="2267"/>
      <c r="Q36" s="2267"/>
      <c r="R36" s="2267"/>
      <c r="S36" s="2267"/>
      <c r="T36" s="2267"/>
      <c r="U36" s="2267"/>
      <c r="V36" s="2267"/>
      <c r="W36" s="2267"/>
      <c r="X36" s="2267"/>
      <c r="Y36" s="2267"/>
      <c r="Z36" s="2267"/>
      <c r="AA36" s="2267"/>
      <c r="AB36" s="2267"/>
      <c r="AC36" s="2267"/>
      <c r="AD36" s="2267"/>
      <c r="AE36" s="2267"/>
      <c r="AF36" s="2267"/>
      <c r="AG36" s="2267"/>
      <c r="AH36" s="2267"/>
      <c r="AI36" s="2267"/>
      <c r="AJ36" s="2268"/>
    </row>
    <row r="37" spans="2:36" ht="15" customHeight="1">
      <c r="B37" s="377"/>
      <c r="C37" s="1859"/>
      <c r="D37" s="1859"/>
      <c r="E37" s="1859"/>
      <c r="F37" s="1859"/>
      <c r="G37" s="1859"/>
      <c r="H37" s="1859"/>
      <c r="I37" s="139"/>
      <c r="J37" s="2265"/>
      <c r="K37" s="2266"/>
      <c r="L37" s="2267"/>
      <c r="M37" s="2267"/>
      <c r="N37" s="2267"/>
      <c r="O37" s="2267"/>
      <c r="P37" s="2267"/>
      <c r="Q37" s="2267"/>
      <c r="R37" s="2267"/>
      <c r="S37" s="2267"/>
      <c r="T37" s="2267"/>
      <c r="U37" s="2267"/>
      <c r="V37" s="2267"/>
      <c r="W37" s="2267"/>
      <c r="X37" s="2267"/>
      <c r="Y37" s="2267"/>
      <c r="Z37" s="2267"/>
      <c r="AA37" s="2267"/>
      <c r="AB37" s="2267"/>
      <c r="AC37" s="2267"/>
      <c r="AD37" s="2267"/>
      <c r="AE37" s="2267"/>
      <c r="AF37" s="2267"/>
      <c r="AG37" s="2267"/>
      <c r="AH37" s="2267"/>
      <c r="AI37" s="2267"/>
      <c r="AJ37" s="2268"/>
    </row>
    <row r="38" spans="2:36" ht="15" customHeight="1">
      <c r="B38" s="358"/>
      <c r="C38" s="1859"/>
      <c r="D38" s="1859"/>
      <c r="E38" s="1859"/>
      <c r="F38" s="1859"/>
      <c r="G38" s="1859"/>
      <c r="H38" s="1859"/>
      <c r="I38" s="139"/>
      <c r="J38" s="2265"/>
      <c r="K38" s="2266"/>
      <c r="L38" s="2267"/>
      <c r="M38" s="2267"/>
      <c r="N38" s="2267"/>
      <c r="O38" s="2267"/>
      <c r="P38" s="2267"/>
      <c r="Q38" s="2267"/>
      <c r="R38" s="2267"/>
      <c r="S38" s="2267"/>
      <c r="T38" s="2267"/>
      <c r="U38" s="2267"/>
      <c r="V38" s="2267"/>
      <c r="W38" s="2267"/>
      <c r="X38" s="2267"/>
      <c r="Y38" s="2267"/>
      <c r="Z38" s="2267"/>
      <c r="AA38" s="2267"/>
      <c r="AB38" s="2267"/>
      <c r="AC38" s="2267"/>
      <c r="AD38" s="2267"/>
      <c r="AE38" s="2267"/>
      <c r="AF38" s="2267"/>
      <c r="AG38" s="2267"/>
      <c r="AH38" s="2267"/>
      <c r="AI38" s="2267"/>
      <c r="AJ38" s="2268"/>
    </row>
    <row r="39" spans="2:36" ht="15" customHeight="1">
      <c r="B39" s="358"/>
      <c r="C39" s="1859"/>
      <c r="D39" s="1859"/>
      <c r="E39" s="1859"/>
      <c r="F39" s="1859"/>
      <c r="G39" s="1859"/>
      <c r="H39" s="1859"/>
      <c r="I39" s="139"/>
      <c r="J39" s="2265"/>
      <c r="K39" s="2266"/>
      <c r="L39" s="2267"/>
      <c r="M39" s="2267"/>
      <c r="N39" s="2267"/>
      <c r="O39" s="2267"/>
      <c r="P39" s="2267"/>
      <c r="Q39" s="2267"/>
      <c r="R39" s="2267"/>
      <c r="S39" s="2267"/>
      <c r="T39" s="2267"/>
      <c r="U39" s="2267"/>
      <c r="V39" s="2267"/>
      <c r="W39" s="2267"/>
      <c r="X39" s="2267"/>
      <c r="Y39" s="2267"/>
      <c r="Z39" s="2267"/>
      <c r="AA39" s="2267"/>
      <c r="AB39" s="2267"/>
      <c r="AC39" s="2267"/>
      <c r="AD39" s="2267"/>
      <c r="AE39" s="2267"/>
      <c r="AF39" s="2267"/>
      <c r="AG39" s="2267"/>
      <c r="AH39" s="2267"/>
      <c r="AI39" s="2267"/>
      <c r="AJ39" s="2268"/>
    </row>
    <row r="40" spans="2:36" ht="15" customHeight="1" thickBot="1">
      <c r="B40" s="359"/>
      <c r="C40" s="1063"/>
      <c r="D40" s="1063"/>
      <c r="E40" s="1063"/>
      <c r="F40" s="1063"/>
      <c r="G40" s="1063"/>
      <c r="H40" s="1063"/>
      <c r="I40" s="140"/>
      <c r="J40" s="2269"/>
      <c r="K40" s="2270"/>
      <c r="L40" s="2270"/>
      <c r="M40" s="2270"/>
      <c r="N40" s="2270"/>
      <c r="O40" s="2270"/>
      <c r="P40" s="2270"/>
      <c r="Q40" s="2270"/>
      <c r="R40" s="2270"/>
      <c r="S40" s="2270"/>
      <c r="T40" s="2270"/>
      <c r="U40" s="2270"/>
      <c r="V40" s="2270"/>
      <c r="W40" s="2270"/>
      <c r="X40" s="2270"/>
      <c r="Y40" s="2270"/>
      <c r="Z40" s="2270"/>
      <c r="AA40" s="2270"/>
      <c r="AB40" s="2270"/>
      <c r="AC40" s="2270"/>
      <c r="AD40" s="2270"/>
      <c r="AE40" s="2270"/>
      <c r="AF40" s="2270"/>
      <c r="AG40" s="2270"/>
      <c r="AH40" s="2270"/>
      <c r="AI40" s="2270"/>
      <c r="AJ40" s="2271"/>
    </row>
    <row r="41" spans="2:36" s="895" customFormat="1" ht="15" customHeight="1">
      <c r="Q41" s="1861" t="s">
        <v>792</v>
      </c>
      <c r="R41" s="1861"/>
      <c r="S41" s="1861"/>
      <c r="T41" s="1861"/>
      <c r="U41" s="1861" t="s">
        <v>793</v>
      </c>
      <c r="V41" s="1861"/>
      <c r="W41" s="1861"/>
      <c r="X41" s="1861"/>
      <c r="Y41" s="1861" t="s">
        <v>8</v>
      </c>
      <c r="Z41" s="1861"/>
      <c r="AA41" s="1861"/>
      <c r="AB41" s="1861"/>
      <c r="AC41" s="1861" t="s">
        <v>7</v>
      </c>
      <c r="AD41" s="1861"/>
      <c r="AE41" s="1861"/>
      <c r="AF41" s="1861"/>
      <c r="AG41" s="1861" t="s">
        <v>28</v>
      </c>
      <c r="AH41" s="1861"/>
      <c r="AI41" s="1861"/>
      <c r="AJ41" s="1861"/>
    </row>
    <row r="42" spans="2:36" s="895" customFormat="1" ht="12.65" customHeight="1">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2:36" s="895"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row>
    <row r="47" spans="2:3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row>
    <row r="48" spans="2:36" s="1" customFormat="1" ht="15.75" hidden="1" customHeight="1">
      <c r="B48" s="2286" t="s">
        <v>97</v>
      </c>
      <c r="C48" s="2287"/>
      <c r="D48" s="2287"/>
      <c r="E48" s="2288"/>
      <c r="F48" s="2285" t="s">
        <v>98</v>
      </c>
      <c r="G48" s="2273"/>
      <c r="H48" s="2273"/>
      <c r="I48" s="2282"/>
      <c r="J48" s="2272" t="s">
        <v>83</v>
      </c>
      <c r="K48" s="2273"/>
      <c r="L48" s="2273"/>
      <c r="M48" s="2274"/>
      <c r="N48" s="2279" t="s">
        <v>7</v>
      </c>
      <c r="O48" s="2273"/>
      <c r="P48" s="2273"/>
      <c r="Q48" s="2274"/>
      <c r="R48" s="2279" t="s">
        <v>28</v>
      </c>
      <c r="S48" s="2273"/>
      <c r="T48" s="2273"/>
      <c r="U48" s="2274"/>
      <c r="V48" s="2279" t="s">
        <v>99</v>
      </c>
      <c r="W48" s="2273"/>
      <c r="X48" s="2273"/>
      <c r="Y48" s="2282"/>
      <c r="Z48" s="69"/>
      <c r="AA48" s="70"/>
      <c r="AB48" s="70"/>
      <c r="AC48" s="2291" t="s">
        <v>18</v>
      </c>
      <c r="AD48" s="2287"/>
      <c r="AE48" s="2287"/>
      <c r="AF48" s="2288"/>
      <c r="AG48" s="2080" t="s">
        <v>96</v>
      </c>
      <c r="AH48" s="2081"/>
      <c r="AI48" s="2081"/>
      <c r="AJ48" s="2082"/>
    </row>
    <row r="49" spans="2:36" s="1" customFormat="1" ht="12.9" hidden="1" customHeight="1">
      <c r="B49" s="2289"/>
      <c r="C49" s="2275"/>
      <c r="D49" s="2275"/>
      <c r="E49" s="2276"/>
      <c r="F49" s="2280"/>
      <c r="G49" s="2275"/>
      <c r="H49" s="2275"/>
      <c r="I49" s="2283"/>
      <c r="J49" s="2275"/>
      <c r="K49" s="2275"/>
      <c r="L49" s="2275"/>
      <c r="M49" s="2276"/>
      <c r="N49" s="2280"/>
      <c r="O49" s="2275"/>
      <c r="P49" s="2275"/>
      <c r="Q49" s="2276"/>
      <c r="R49" s="2280"/>
      <c r="S49" s="2275"/>
      <c r="T49" s="2275"/>
      <c r="U49" s="2276"/>
      <c r="V49" s="2280"/>
      <c r="W49" s="2275"/>
      <c r="X49" s="2275"/>
      <c r="Y49" s="2283"/>
      <c r="Z49" s="71"/>
      <c r="AA49" s="71"/>
      <c r="AB49" s="72"/>
      <c r="AC49" s="2289"/>
      <c r="AD49" s="2292"/>
      <c r="AE49" s="2292"/>
      <c r="AF49" s="2276"/>
      <c r="AG49" s="2122"/>
      <c r="AH49" s="2123"/>
      <c r="AI49" s="2123"/>
      <c r="AJ49" s="2124"/>
    </row>
    <row r="50" spans="2:36" s="1" customFormat="1" ht="12.9" hidden="1" customHeight="1">
      <c r="B50" s="2289"/>
      <c r="C50" s="2275"/>
      <c r="D50" s="2275"/>
      <c r="E50" s="2276"/>
      <c r="F50" s="2280"/>
      <c r="G50" s="2275"/>
      <c r="H50" s="2275"/>
      <c r="I50" s="2283"/>
      <c r="J50" s="2275"/>
      <c r="K50" s="2275"/>
      <c r="L50" s="2275"/>
      <c r="M50" s="2276"/>
      <c r="N50" s="2280"/>
      <c r="O50" s="2275"/>
      <c r="P50" s="2275"/>
      <c r="Q50" s="2276"/>
      <c r="R50" s="2280"/>
      <c r="S50" s="2275"/>
      <c r="T50" s="2275"/>
      <c r="U50" s="2276"/>
      <c r="V50" s="2280"/>
      <c r="W50" s="2275"/>
      <c r="X50" s="2275"/>
      <c r="Y50" s="2283"/>
      <c r="Z50" s="71"/>
      <c r="AA50" s="71"/>
      <c r="AB50" s="71"/>
      <c r="AC50" s="2289"/>
      <c r="AD50" s="2292"/>
      <c r="AE50" s="2292"/>
      <c r="AF50" s="2276"/>
      <c r="AG50" s="2122"/>
      <c r="AH50" s="2123"/>
      <c r="AI50" s="2123"/>
      <c r="AJ50" s="2124"/>
    </row>
    <row r="51" spans="2:36" s="1" customFormat="1" ht="12.9" hidden="1" customHeight="1">
      <c r="B51" s="2289"/>
      <c r="C51" s="2275"/>
      <c r="D51" s="2275"/>
      <c r="E51" s="2276"/>
      <c r="F51" s="2280"/>
      <c r="G51" s="2275"/>
      <c r="H51" s="2275"/>
      <c r="I51" s="2283"/>
      <c r="J51" s="2275"/>
      <c r="K51" s="2275"/>
      <c r="L51" s="2275"/>
      <c r="M51" s="2276"/>
      <c r="N51" s="2280"/>
      <c r="O51" s="2275"/>
      <c r="P51" s="2275"/>
      <c r="Q51" s="2276"/>
      <c r="R51" s="2280"/>
      <c r="S51" s="2275"/>
      <c r="T51" s="2275"/>
      <c r="U51" s="2276"/>
      <c r="V51" s="2280"/>
      <c r="W51" s="2275"/>
      <c r="X51" s="2275"/>
      <c r="Y51" s="2283"/>
      <c r="Z51" s="71"/>
      <c r="AA51" s="71"/>
      <c r="AB51" s="71"/>
      <c r="AC51" s="2289"/>
      <c r="AD51" s="2292"/>
      <c r="AE51" s="2292"/>
      <c r="AF51" s="2276"/>
      <c r="AG51" s="2122"/>
      <c r="AH51" s="2123"/>
      <c r="AI51" s="2123"/>
      <c r="AJ51" s="2124"/>
    </row>
    <row r="52" spans="2:36" s="1" customFormat="1" ht="12.9" hidden="1" customHeight="1" thickBot="1">
      <c r="B52" s="2290"/>
      <c r="C52" s="2277"/>
      <c r="D52" s="2277"/>
      <c r="E52" s="2278"/>
      <c r="F52" s="2281"/>
      <c r="G52" s="2277"/>
      <c r="H52" s="2277"/>
      <c r="I52" s="2284"/>
      <c r="J52" s="2277"/>
      <c r="K52" s="2277"/>
      <c r="L52" s="2277"/>
      <c r="M52" s="2278"/>
      <c r="N52" s="2281"/>
      <c r="O52" s="2277"/>
      <c r="P52" s="2277"/>
      <c r="Q52" s="2278"/>
      <c r="R52" s="2281"/>
      <c r="S52" s="2277"/>
      <c r="T52" s="2277"/>
      <c r="U52" s="2278"/>
      <c r="V52" s="2281"/>
      <c r="W52" s="2277"/>
      <c r="X52" s="2277"/>
      <c r="Y52" s="2284"/>
      <c r="Z52" s="71"/>
      <c r="AA52" s="71"/>
      <c r="AB52" s="71"/>
      <c r="AC52" s="2290"/>
      <c r="AD52" s="2277"/>
      <c r="AE52" s="2277"/>
      <c r="AF52" s="2278"/>
      <c r="AG52" s="2125"/>
      <c r="AH52" s="2126"/>
      <c r="AI52" s="2126"/>
      <c r="AJ52" s="2127"/>
    </row>
    <row r="53" spans="2:36">
      <c r="B53" s="52"/>
      <c r="C53" s="52"/>
      <c r="D53" s="52"/>
      <c r="E53" s="52"/>
      <c r="F53" s="52"/>
      <c r="G53" s="52"/>
      <c r="H53" s="52"/>
      <c r="I53" s="58"/>
      <c r="J53" s="58"/>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row>
    <row r="54" spans="2:36">
      <c r="C54" s="40"/>
      <c r="D54" s="41"/>
      <c r="E54" s="42"/>
      <c r="F54" s="40"/>
      <c r="G54" s="40"/>
      <c r="H54" s="40"/>
      <c r="I54" s="40"/>
      <c r="J54" s="40"/>
      <c r="K54" s="40"/>
      <c r="L54" s="40"/>
      <c r="M54" s="40"/>
      <c r="N54" s="40"/>
      <c r="O54" s="40"/>
      <c r="P54" s="40"/>
      <c r="Q54" s="40"/>
      <c r="R54" s="40"/>
      <c r="S54" s="40"/>
      <c r="T54" s="40"/>
      <c r="U54" s="40"/>
      <c r="V54" s="40"/>
      <c r="W54" s="40"/>
      <c r="X54" s="40"/>
      <c r="Y54" s="40"/>
      <c r="Z54" s="40"/>
    </row>
    <row r="55" spans="2:36">
      <c r="C55" s="40"/>
      <c r="D55" s="41"/>
      <c r="E55" s="40"/>
      <c r="F55" s="40"/>
      <c r="G55" s="40"/>
      <c r="H55" s="43"/>
      <c r="I55" s="43"/>
      <c r="J55" s="43"/>
      <c r="K55" s="43"/>
      <c r="L55" s="43"/>
      <c r="M55" s="43"/>
      <c r="N55" s="43"/>
      <c r="O55" s="43"/>
      <c r="P55" s="43"/>
      <c r="Q55" s="43"/>
      <c r="R55" s="43"/>
      <c r="S55" s="43"/>
      <c r="T55" s="43"/>
      <c r="U55" s="43"/>
      <c r="V55" s="43"/>
      <c r="W55" s="43"/>
      <c r="X55" s="43"/>
      <c r="Y55" s="43"/>
      <c r="Z55" s="43"/>
      <c r="AA55" s="39"/>
      <c r="AB55" s="39"/>
      <c r="AC55" s="39"/>
      <c r="AD55" s="39"/>
      <c r="AE55" s="39"/>
      <c r="AF55" s="39"/>
      <c r="AG55" s="39"/>
      <c r="AH55" s="39"/>
      <c r="AI55" s="39"/>
    </row>
    <row r="56" spans="2:36">
      <c r="D56" s="36"/>
      <c r="H56" s="39"/>
      <c r="I56" s="55"/>
      <c r="J56" s="55"/>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6">
      <c r="D57" s="36"/>
      <c r="H57" s="1797"/>
      <c r="I57" s="1797"/>
      <c r="J57" s="1797"/>
      <c r="K57" s="1797"/>
      <c r="L57" s="1797"/>
      <c r="M57" s="1797"/>
      <c r="N57" s="1797"/>
      <c r="O57" s="1797"/>
      <c r="P57" s="1797"/>
      <c r="Q57" s="1797"/>
      <c r="R57" s="1797"/>
      <c r="S57" s="1797"/>
      <c r="T57" s="1797"/>
      <c r="U57" s="1797"/>
      <c r="V57" s="1797"/>
      <c r="W57" s="1797"/>
      <c r="X57" s="1797"/>
      <c r="Y57" s="1797"/>
      <c r="Z57" s="1797"/>
      <c r="AA57" s="1797"/>
      <c r="AB57" s="1797"/>
      <c r="AC57" s="1797"/>
      <c r="AD57" s="1797"/>
      <c r="AE57" s="1797"/>
      <c r="AF57" s="1797"/>
      <c r="AG57" s="1797"/>
      <c r="AH57" s="1797"/>
      <c r="AI57" s="1797"/>
    </row>
  </sheetData>
  <sheetProtection sheet="1" selectLockedCells="1"/>
  <mergeCells count="67">
    <mergeCell ref="C4:L4"/>
    <mergeCell ref="Y1:AJ1"/>
    <mergeCell ref="B15:AJ16"/>
    <mergeCell ref="B13:AJ13"/>
    <mergeCell ref="I22:I23"/>
    <mergeCell ref="C18:AJ18"/>
    <mergeCell ref="B20:B21"/>
    <mergeCell ref="C20:H21"/>
    <mergeCell ref="B22:B23"/>
    <mergeCell ref="C22:H23"/>
    <mergeCell ref="C3:F3"/>
    <mergeCell ref="S6:W6"/>
    <mergeCell ref="S7:W7"/>
    <mergeCell ref="S8:W8"/>
    <mergeCell ref="Y6:AI6"/>
    <mergeCell ref="Y7:AI7"/>
    <mergeCell ref="Y8:AI8"/>
    <mergeCell ref="J27:K27"/>
    <mergeCell ref="B24:B25"/>
    <mergeCell ref="C24:H25"/>
    <mergeCell ref="L27:W27"/>
    <mergeCell ref="S9:AJ9"/>
    <mergeCell ref="S10:AJ10"/>
    <mergeCell ref="S11:AJ11"/>
    <mergeCell ref="L28:W29"/>
    <mergeCell ref="C28:H29"/>
    <mergeCell ref="C26:H27"/>
    <mergeCell ref="B28:B29"/>
    <mergeCell ref="B26:B27"/>
    <mergeCell ref="J28:K29"/>
    <mergeCell ref="H57:AI57"/>
    <mergeCell ref="J30:AJ40"/>
    <mergeCell ref="AG48:AJ52"/>
    <mergeCell ref="J48:M52"/>
    <mergeCell ref="N48:Q52"/>
    <mergeCell ref="R48:U52"/>
    <mergeCell ref="V48:Y52"/>
    <mergeCell ref="F48:I52"/>
    <mergeCell ref="C30:H40"/>
    <mergeCell ref="B48:E52"/>
    <mergeCell ref="AC48:AF52"/>
    <mergeCell ref="Q41:T41"/>
    <mergeCell ref="U41:X41"/>
    <mergeCell ref="Y41:AB41"/>
    <mergeCell ref="AC41:AF41"/>
    <mergeCell ref="AG41:AJ41"/>
    <mergeCell ref="AM21:BF23"/>
    <mergeCell ref="AM24:AS25"/>
    <mergeCell ref="AT24:AV25"/>
    <mergeCell ref="AK26:AL26"/>
    <mergeCell ref="J22:K23"/>
    <mergeCell ref="L22:W23"/>
    <mergeCell ref="L25:W25"/>
    <mergeCell ref="L26:W26"/>
    <mergeCell ref="L24:W24"/>
    <mergeCell ref="L20:AJ21"/>
    <mergeCell ref="J20:K21"/>
    <mergeCell ref="AC22:AJ23"/>
    <mergeCell ref="X22:AB23"/>
    <mergeCell ref="J24:K24"/>
    <mergeCell ref="J25:K25"/>
    <mergeCell ref="J26:K26"/>
    <mergeCell ref="Q42:T45"/>
    <mergeCell ref="U42:X45"/>
    <mergeCell ref="Y42:AB45"/>
    <mergeCell ref="AC42:AF45"/>
    <mergeCell ref="AG42:AJ45"/>
  </mergeCells>
  <phoneticPr fontId="3"/>
  <conditionalFormatting sqref="L22:W23">
    <cfRule type="expression" dxfId="131" priority="16" stopIfTrue="1">
      <formula>AND(MONTH(L22)&lt;10,DAY(L22)&gt;9)</formula>
    </cfRule>
    <cfRule type="expression" dxfId="130" priority="17" stopIfTrue="1">
      <formula>AND(MONTH(L22)&lt;10,DAY(L22)&lt;10)</formula>
    </cfRule>
    <cfRule type="expression" dxfId="129" priority="18" stopIfTrue="1">
      <formula>AND(MONTH(L22)&gt;9,DAY(L22)&lt;10)</formula>
    </cfRule>
  </conditionalFormatting>
  <conditionalFormatting sqref="L24:W24">
    <cfRule type="expression" dxfId="128" priority="13" stopIfTrue="1">
      <formula>AND(MONTH(L24)&lt;10,DAY(L24)&gt;9)</formula>
    </cfRule>
    <cfRule type="expression" dxfId="127" priority="14" stopIfTrue="1">
      <formula>AND(MONTH(L24)&lt;10,DAY(L24)&lt;10)</formula>
    </cfRule>
    <cfRule type="expression" dxfId="126" priority="15" stopIfTrue="1">
      <formula>AND(MONTH(L24)&gt;9,DAY(L24)&lt;10)</formula>
    </cfRule>
  </conditionalFormatting>
  <conditionalFormatting sqref="L25:W25">
    <cfRule type="expression" dxfId="125" priority="10" stopIfTrue="1">
      <formula>AND(MONTH(L25)&lt;10,DAY(L25)&gt;9)</formula>
    </cfRule>
    <cfRule type="expression" dxfId="124" priority="11" stopIfTrue="1">
      <formula>AND(MONTH(L25)&lt;10,DAY(L25)&lt;10)</formula>
    </cfRule>
    <cfRule type="expression" dxfId="123" priority="12" stopIfTrue="1">
      <formula>AND(MONTH(L25)&gt;9,DAY(L25)&lt;10)</formula>
    </cfRule>
  </conditionalFormatting>
  <conditionalFormatting sqref="L26:W26">
    <cfRule type="expression" dxfId="122" priority="7" stopIfTrue="1">
      <formula>AND(MONTH(L26)&lt;10,DAY(L26)&gt;9)</formula>
    </cfRule>
    <cfRule type="expression" dxfId="121" priority="8" stopIfTrue="1">
      <formula>AND(MONTH(L26)&lt;10,DAY(L26)&lt;10)</formula>
    </cfRule>
    <cfRule type="expression" dxfId="120" priority="9" stopIfTrue="1">
      <formula>AND(MONTH(L26)&gt;9,DAY(L26)&lt;10)</formula>
    </cfRule>
  </conditionalFormatting>
  <conditionalFormatting sqref="L27:W27">
    <cfRule type="expression" dxfId="119" priority="4" stopIfTrue="1">
      <formula>AND(MONTH(L27)&lt;10,DAY(L27)&gt;9)</formula>
    </cfRule>
    <cfRule type="expression" dxfId="118" priority="5" stopIfTrue="1">
      <formula>AND(MONTH(L27)&lt;10,DAY(L27)&lt;10)</formula>
    </cfRule>
    <cfRule type="expression" dxfId="117" priority="6" stopIfTrue="1">
      <formula>AND(MONTH(L27)&gt;9,DAY(L27)&lt;10)</formula>
    </cfRule>
  </conditionalFormatting>
  <conditionalFormatting sqref="L28:W29">
    <cfRule type="expression" dxfId="116" priority="1" stopIfTrue="1">
      <formula>AND(MONTH(L28)&lt;10,DAY(L28)&gt;9)</formula>
    </cfRule>
    <cfRule type="expression" dxfId="115" priority="2" stopIfTrue="1">
      <formula>AND(MONTH(L28)&lt;10,DAY(L28)&lt;10)</formula>
    </cfRule>
    <cfRule type="expression" dxfId="114" priority="3" stopIfTrue="1">
      <formula>AND(MONTH(L28)&gt;9,DAY(L28)&lt;10)</formula>
    </cfRule>
  </conditionalFormatting>
  <dataValidations count="1">
    <dataValidation type="list" allowBlank="1" showInputMessage="1" showErrorMessage="1" sqref="AT24:AV25">
      <formula1>$AZ$24:$AZ$25</formula1>
    </dataValidation>
  </dataValidations>
  <pageMargins left="1.1023622047244095" right="0.51181102362204722" top="0.55118110236220474" bottom="0.74803149606299213" header="0.31496062992125984" footer="0.31496062992125984"/>
  <pageSetup paperSize="9" scale="99" orientation="portrait" r:id="rId1"/>
  <headerFooter>
    <oddHeader>&amp;L&amp;"ＭＳ 明朝,標準"&amp;8&amp;K00-039第23号様式（第23条関係）</oddHeader>
    <oddFooter>&amp;R&amp;"ＭＳ 明朝,標準"&amp;8&amp;K00-032受注者⇒監督員</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3" tint="0.59999389629810485"/>
  </sheetPr>
  <dimension ref="A1:AZ58"/>
  <sheetViews>
    <sheetView showZeros="0" view="pageBreakPreview" zoomScaleNormal="100" zoomScaleSheetLayoutView="100" workbookViewId="0">
      <selection activeCell="J29" sqref="J29"/>
    </sheetView>
  </sheetViews>
  <sheetFormatPr defaultColWidth="2.36328125" defaultRowHeight="13"/>
  <cols>
    <col min="1" max="1" width="8.08984375" style="679" customWidth="1"/>
    <col min="2" max="45" width="2.36328125" style="56"/>
    <col min="46" max="46" width="15.453125" style="56" customWidth="1"/>
    <col min="47" max="47" width="8.6328125" style="56" customWidth="1"/>
    <col min="48" max="51" width="2.36328125" style="56"/>
    <col min="52" max="52" width="0" style="56" hidden="1" customWidth="1"/>
    <col min="53" max="16384" width="2.36328125" style="56"/>
  </cols>
  <sheetData>
    <row r="1" spans="1:52" s="106" customFormat="1" ht="19.5" customHeight="1">
      <c r="W1" s="217"/>
      <c r="X1" s="218"/>
      <c r="Y1" s="337"/>
      <c r="Z1" s="1503">
        <v>44866</v>
      </c>
      <c r="AA1" s="1503"/>
      <c r="AB1" s="1503"/>
      <c r="AC1" s="1503"/>
      <c r="AD1" s="1503"/>
      <c r="AE1" s="1503"/>
      <c r="AF1" s="1503"/>
      <c r="AG1" s="1503"/>
      <c r="AH1" s="1503"/>
      <c r="AI1" s="1503"/>
      <c r="AJ1" s="1504"/>
      <c r="AK1" s="398" t="s">
        <v>88</v>
      </c>
    </row>
    <row r="2" spans="1:52" ht="15" customHeigh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0"/>
      <c r="AC2" s="381"/>
      <c r="AD2" s="64"/>
      <c r="AE2" s="64"/>
      <c r="AF2" s="64"/>
      <c r="AG2" s="64"/>
      <c r="AH2" s="64"/>
      <c r="AI2" s="64"/>
      <c r="AJ2" s="64"/>
    </row>
    <row r="3" spans="1:52" s="589" customFormat="1" ht="15" customHeight="1">
      <c r="A3" s="679"/>
      <c r="C3" s="1859" t="s">
        <v>305</v>
      </c>
      <c r="D3" s="1866"/>
      <c r="E3" s="1866"/>
      <c r="F3" s="1866"/>
      <c r="G3" s="587"/>
      <c r="H3" s="587"/>
    </row>
    <row r="4" spans="1:52"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2" ht="15" customHeight="1">
      <c r="B5" s="381"/>
      <c r="C5" s="381"/>
      <c r="D5" s="352"/>
      <c r="E5" s="352"/>
      <c r="F5" s="352"/>
      <c r="G5" s="352"/>
      <c r="H5" s="352"/>
      <c r="I5" s="352"/>
      <c r="J5" s="352"/>
      <c r="K5" s="352"/>
      <c r="L5" s="352"/>
      <c r="M5" s="352"/>
      <c r="N5" s="352"/>
      <c r="O5" s="352"/>
      <c r="P5" s="352"/>
      <c r="Q5" s="352"/>
      <c r="R5" s="381"/>
      <c r="S5" s="381"/>
      <c r="T5" s="381"/>
      <c r="U5" s="381"/>
      <c r="V5" s="381"/>
      <c r="W5" s="381"/>
      <c r="X5" s="381"/>
      <c r="Y5" s="381"/>
      <c r="Z5" s="381"/>
      <c r="AA5" s="381"/>
      <c r="AB5" s="381"/>
      <c r="AC5" s="381"/>
      <c r="AD5" s="381"/>
      <c r="AE5" s="381"/>
      <c r="AF5" s="381"/>
      <c r="AG5" s="381"/>
      <c r="AH5" s="381"/>
      <c r="AI5" s="381"/>
      <c r="AJ5" s="381"/>
      <c r="AZ5" s="56" t="s">
        <v>360</v>
      </c>
    </row>
    <row r="6" spans="1:52" ht="30" customHeight="1">
      <c r="B6" s="381"/>
      <c r="C6" s="381"/>
      <c r="D6" s="381"/>
      <c r="E6" s="381"/>
      <c r="F6" s="381"/>
      <c r="G6" s="381"/>
      <c r="H6" s="381"/>
      <c r="I6" s="35"/>
      <c r="J6" s="35"/>
      <c r="K6" s="35"/>
      <c r="L6" s="35"/>
      <c r="M6" s="35"/>
      <c r="N6" s="35"/>
      <c r="O6" s="35"/>
      <c r="P6" s="35"/>
      <c r="Q6" s="35"/>
      <c r="R6" s="381"/>
      <c r="S6" s="1864" t="s">
        <v>66</v>
      </c>
      <c r="T6" s="2221"/>
      <c r="U6" s="2221"/>
      <c r="V6" s="2221"/>
      <c r="W6" s="2221"/>
      <c r="X6" s="299"/>
      <c r="Y6" s="2315" t="str">
        <f>各項目入力表!F3</f>
        <v>平塚市○○番地○○</v>
      </c>
      <c r="Z6" s="2297"/>
      <c r="AA6" s="2297"/>
      <c r="AB6" s="2297"/>
      <c r="AC6" s="2297"/>
      <c r="AD6" s="2297"/>
      <c r="AE6" s="2297"/>
      <c r="AF6" s="2297"/>
      <c r="AG6" s="2297"/>
      <c r="AH6" s="2297"/>
      <c r="AI6" s="2297"/>
      <c r="AJ6" s="299"/>
    </row>
    <row r="7" spans="1:52" ht="30" customHeight="1">
      <c r="B7" s="381"/>
      <c r="C7" s="381"/>
      <c r="D7" s="381"/>
      <c r="E7" s="381"/>
      <c r="F7" s="381"/>
      <c r="G7" s="381"/>
      <c r="H7" s="381"/>
      <c r="I7" s="381"/>
      <c r="J7" s="381"/>
      <c r="K7" s="381"/>
      <c r="L7" s="381"/>
      <c r="M7" s="381"/>
      <c r="N7" s="381"/>
      <c r="O7" s="381"/>
      <c r="P7" s="381"/>
      <c r="Q7" s="381"/>
      <c r="R7" s="381"/>
      <c r="S7" s="1864" t="s">
        <v>29</v>
      </c>
      <c r="T7" s="2221"/>
      <c r="U7" s="2221"/>
      <c r="V7" s="2221"/>
      <c r="W7" s="2221"/>
      <c r="X7" s="300"/>
      <c r="Y7" s="2315" t="str">
        <f>各項目入力表!F4</f>
        <v>○△□×株式会社</v>
      </c>
      <c r="Z7" s="2297"/>
      <c r="AA7" s="2297"/>
      <c r="AB7" s="2297"/>
      <c r="AC7" s="2297"/>
      <c r="AD7" s="2297"/>
      <c r="AE7" s="2297"/>
      <c r="AF7" s="2297"/>
      <c r="AG7" s="2297"/>
      <c r="AH7" s="2297"/>
      <c r="AI7" s="2297"/>
      <c r="AJ7" s="299"/>
    </row>
    <row r="8" spans="1:52" ht="30" customHeight="1">
      <c r="B8" s="381"/>
      <c r="C8" s="381"/>
      <c r="D8" s="381"/>
      <c r="E8" s="381"/>
      <c r="F8" s="381"/>
      <c r="G8" s="381"/>
      <c r="H8" s="381"/>
      <c r="I8" s="381"/>
      <c r="J8" s="381"/>
      <c r="K8" s="381"/>
      <c r="L8" s="381"/>
      <c r="M8" s="381"/>
      <c r="N8" s="381"/>
      <c r="O8" s="381"/>
      <c r="P8" s="381"/>
      <c r="Q8" s="381"/>
      <c r="R8" s="381"/>
      <c r="S8" s="1864" t="s">
        <v>30</v>
      </c>
      <c r="T8" s="2221"/>
      <c r="U8" s="2221"/>
      <c r="V8" s="2221"/>
      <c r="W8" s="2221"/>
      <c r="X8" s="296"/>
      <c r="Y8" s="2315" t="str">
        <f>各項目入力表!F5</f>
        <v>代表取締役　○△　□×</v>
      </c>
      <c r="Z8" s="2297"/>
      <c r="AA8" s="2297"/>
      <c r="AB8" s="2297"/>
      <c r="AC8" s="2297"/>
      <c r="AD8" s="2297"/>
      <c r="AE8" s="2297"/>
      <c r="AF8" s="2297"/>
      <c r="AG8" s="2297"/>
      <c r="AH8" s="2297"/>
      <c r="AI8" s="2297"/>
      <c r="AJ8" s="498" t="s">
        <v>61</v>
      </c>
    </row>
    <row r="9" spans="1:52" s="895" customFormat="1" ht="12" customHeight="1">
      <c r="S9" s="1499" t="s">
        <v>785</v>
      </c>
      <c r="T9" s="1499"/>
      <c r="U9" s="1499"/>
      <c r="V9" s="1499"/>
      <c r="W9" s="1499"/>
      <c r="X9" s="1499"/>
      <c r="Y9" s="1499"/>
      <c r="Z9" s="1499"/>
      <c r="AA9" s="1499"/>
      <c r="AB9" s="1499"/>
      <c r="AC9" s="1499"/>
      <c r="AD9" s="1499"/>
      <c r="AE9" s="1499"/>
      <c r="AF9" s="1499"/>
      <c r="AG9" s="1499"/>
      <c r="AH9" s="1499"/>
      <c r="AI9" s="1499"/>
      <c r="AJ9" s="1499"/>
    </row>
    <row r="10" spans="1:52" s="895" customFormat="1" ht="12" customHeight="1">
      <c r="S10" s="1500" t="s">
        <v>818</v>
      </c>
      <c r="T10" s="1500"/>
      <c r="U10" s="1500"/>
      <c r="V10" s="1500"/>
      <c r="W10" s="1500"/>
      <c r="X10" s="1500"/>
      <c r="Y10" s="1500"/>
      <c r="Z10" s="1500"/>
      <c r="AA10" s="1500"/>
      <c r="AB10" s="1500"/>
      <c r="AC10" s="1500"/>
      <c r="AD10" s="1500"/>
      <c r="AE10" s="1500"/>
      <c r="AF10" s="1500"/>
      <c r="AG10" s="1500"/>
      <c r="AH10" s="1500"/>
      <c r="AI10" s="1500"/>
      <c r="AJ10" s="1500"/>
    </row>
    <row r="11" spans="1:52" s="895" customFormat="1" ht="12" customHeight="1">
      <c r="S11" s="1500" t="s">
        <v>812</v>
      </c>
      <c r="T11" s="1500"/>
      <c r="U11" s="1500"/>
      <c r="V11" s="1500"/>
      <c r="W11" s="1500"/>
      <c r="X11" s="1500"/>
      <c r="Y11" s="1500"/>
      <c r="Z11" s="1500"/>
      <c r="AA11" s="1500"/>
      <c r="AB11" s="1500"/>
      <c r="AC11" s="1500"/>
      <c r="AD11" s="1500"/>
      <c r="AE11" s="1500"/>
      <c r="AF11" s="1500"/>
      <c r="AG11" s="1500"/>
      <c r="AH11" s="1500"/>
      <c r="AI11" s="1500"/>
      <c r="AJ11" s="1500"/>
    </row>
    <row r="12" spans="1:52" ht="15" customHeight="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497"/>
    </row>
    <row r="13" spans="1:52" ht="30" customHeight="1">
      <c r="B13" s="1791" t="s">
        <v>103</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row>
    <row r="14" spans="1:52" ht="15" customHeight="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row>
    <row r="15" spans="1:52" ht="20.149999999999999" customHeight="1">
      <c r="B15" s="1898" t="s">
        <v>756</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52"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2:52" ht="15" customHeight="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N17" s="2299" t="s">
        <v>306</v>
      </c>
      <c r="AO17" s="1140"/>
      <c r="AP17" s="1140"/>
      <c r="AQ17" s="1140"/>
      <c r="AR17" s="1140"/>
      <c r="AS17" s="1140"/>
      <c r="AT17" s="1140"/>
    </row>
    <row r="18" spans="2:52" ht="20.149999999999999" customHeight="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N18" s="1140"/>
      <c r="AO18" s="1140"/>
      <c r="AP18" s="1140"/>
      <c r="AQ18" s="1140"/>
      <c r="AR18" s="1140"/>
      <c r="AS18" s="1140"/>
      <c r="AT18" s="1140"/>
    </row>
    <row r="19" spans="2:52" ht="15" customHeight="1" thickBo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N19" s="1140"/>
      <c r="AO19" s="1140"/>
      <c r="AP19" s="1140"/>
      <c r="AQ19" s="1140"/>
      <c r="AR19" s="1140"/>
      <c r="AS19" s="1140"/>
      <c r="AT19" s="1140"/>
    </row>
    <row r="20" spans="2:52" ht="15" customHeight="1" thickBot="1">
      <c r="B20" s="2298"/>
      <c r="C20" s="1792" t="s">
        <v>90</v>
      </c>
      <c r="D20" s="1792"/>
      <c r="E20" s="1792"/>
      <c r="F20" s="1792"/>
      <c r="G20" s="1792"/>
      <c r="H20" s="1792"/>
      <c r="I20" s="2318"/>
      <c r="J20" s="152"/>
      <c r="K20" s="372"/>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c r="AZ20" s="56" t="s">
        <v>301</v>
      </c>
    </row>
    <row r="21" spans="2:52" ht="15" customHeight="1" thickTop="1">
      <c r="B21" s="2316"/>
      <c r="C21" s="2317"/>
      <c r="D21" s="2317"/>
      <c r="E21" s="2317"/>
      <c r="F21" s="2317"/>
      <c r="G21" s="2317"/>
      <c r="H21" s="2317"/>
      <c r="I21" s="2319"/>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c r="AN21" s="1763" t="s">
        <v>293</v>
      </c>
      <c r="AO21" s="1048"/>
      <c r="AP21" s="1048"/>
      <c r="AQ21" s="1048"/>
      <c r="AR21" s="1048"/>
      <c r="AS21" s="1048"/>
      <c r="AT21" s="1838"/>
      <c r="AU21" s="2300" t="s">
        <v>292</v>
      </c>
      <c r="AV21" s="2301"/>
      <c r="AW21" s="2302"/>
      <c r="AZ21" s="56" t="s">
        <v>328</v>
      </c>
    </row>
    <row r="22" spans="2:52" ht="15" customHeight="1" thickBot="1">
      <c r="B22" s="1785"/>
      <c r="C22" s="1787" t="s">
        <v>105</v>
      </c>
      <c r="D22" s="1004"/>
      <c r="E22" s="1004"/>
      <c r="F22" s="1004"/>
      <c r="G22" s="1004"/>
      <c r="H22" s="1004"/>
      <c r="I22" s="1807"/>
      <c r="J22" s="161"/>
      <c r="K22" s="338"/>
      <c r="L22" s="1781">
        <f>各項目入力表!B6</f>
        <v>44713</v>
      </c>
      <c r="M22" s="1781"/>
      <c r="N22" s="1781"/>
      <c r="O22" s="1781"/>
      <c r="P22" s="1781"/>
      <c r="Q22" s="1781"/>
      <c r="R22" s="1781"/>
      <c r="S22" s="1781"/>
      <c r="T22" s="1781"/>
      <c r="U22" s="1781"/>
      <c r="V22" s="406"/>
      <c r="W22" s="1004" t="s">
        <v>315</v>
      </c>
      <c r="X22" s="1900"/>
      <c r="Y22" s="1900"/>
      <c r="Z22" s="1900"/>
      <c r="AA22" s="1900"/>
      <c r="AB22" s="400"/>
      <c r="AC22" s="1794" t="str">
        <f>各項目入力表!B5</f>
        <v>04-***</v>
      </c>
      <c r="AD22" s="964"/>
      <c r="AE22" s="964"/>
      <c r="AF22" s="964"/>
      <c r="AG22" s="964"/>
      <c r="AH22" s="964"/>
      <c r="AI22" s="964"/>
      <c r="AJ22" s="972"/>
      <c r="AN22" s="1048"/>
      <c r="AO22" s="1048"/>
      <c r="AP22" s="1048"/>
      <c r="AQ22" s="1048"/>
      <c r="AR22" s="1048"/>
      <c r="AS22" s="1048"/>
      <c r="AT22" s="1838"/>
      <c r="AU22" s="2303"/>
      <c r="AV22" s="2304"/>
      <c r="AW22" s="2305"/>
      <c r="AZ22" s="474"/>
    </row>
    <row r="23" spans="2:52" ht="15" customHeight="1" thickTop="1">
      <c r="B23" s="1786"/>
      <c r="C23" s="1057"/>
      <c r="D23" s="1057"/>
      <c r="E23" s="1057"/>
      <c r="F23" s="1057"/>
      <c r="G23" s="1057"/>
      <c r="H23" s="1057"/>
      <c r="I23" s="1808"/>
      <c r="J23" s="297"/>
      <c r="K23" s="344"/>
      <c r="L23" s="1789"/>
      <c r="M23" s="1789"/>
      <c r="N23" s="1789"/>
      <c r="O23" s="1789"/>
      <c r="P23" s="1789"/>
      <c r="Q23" s="1789"/>
      <c r="R23" s="1789"/>
      <c r="S23" s="1789"/>
      <c r="T23" s="1789"/>
      <c r="U23" s="1789"/>
      <c r="V23" s="403"/>
      <c r="W23" s="1902"/>
      <c r="X23" s="1902"/>
      <c r="Y23" s="1902"/>
      <c r="Z23" s="1902"/>
      <c r="AA23" s="1902"/>
      <c r="AB23" s="401"/>
      <c r="AC23" s="2182"/>
      <c r="AD23" s="2183"/>
      <c r="AE23" s="2183"/>
      <c r="AF23" s="2183"/>
      <c r="AG23" s="2183"/>
      <c r="AH23" s="2183"/>
      <c r="AI23" s="2183"/>
      <c r="AJ23" s="2184"/>
    </row>
    <row r="24" spans="2:52" ht="15" customHeight="1">
      <c r="B24" s="1785"/>
      <c r="C24" s="1787" t="s">
        <v>101</v>
      </c>
      <c r="D24" s="1004"/>
      <c r="E24" s="1004"/>
      <c r="F24" s="1004"/>
      <c r="G24" s="1004"/>
      <c r="H24" s="1004"/>
      <c r="I24" s="1807"/>
      <c r="J24" s="180"/>
      <c r="K24" s="174"/>
      <c r="L24" s="2326">
        <f>IF(AU21=AZ20,各項目入力表!B9,各項目入力表!D7)</f>
        <v>108000000</v>
      </c>
      <c r="M24" s="2327"/>
      <c r="N24" s="2327"/>
      <c r="O24" s="2327"/>
      <c r="P24" s="2327"/>
      <c r="Q24" s="2327"/>
      <c r="R24" s="2327"/>
      <c r="S24" s="2327"/>
      <c r="T24" s="2327"/>
      <c r="U24" s="2328"/>
      <c r="V24" s="953" t="s">
        <v>531</v>
      </c>
      <c r="W24" s="954"/>
      <c r="X24" s="954"/>
      <c r="Y24" s="954"/>
      <c r="Z24" s="954"/>
      <c r="AA24" s="954"/>
      <c r="AB24" s="954"/>
      <c r="AC24" s="954"/>
      <c r="AD24" s="954"/>
      <c r="AE24" s="954"/>
      <c r="AF24" s="954"/>
      <c r="AG24" s="954"/>
      <c r="AH24" s="954"/>
      <c r="AI24" s="954"/>
      <c r="AJ24" s="2324"/>
    </row>
    <row r="25" spans="2:52" ht="15" customHeight="1">
      <c r="B25" s="1786"/>
      <c r="C25" s="1057"/>
      <c r="D25" s="1057"/>
      <c r="E25" s="1057"/>
      <c r="F25" s="1057"/>
      <c r="G25" s="1057"/>
      <c r="H25" s="1057"/>
      <c r="I25" s="1808"/>
      <c r="J25" s="137"/>
      <c r="K25" s="138"/>
      <c r="L25" s="2329"/>
      <c r="M25" s="2329"/>
      <c r="N25" s="2329"/>
      <c r="O25" s="2329"/>
      <c r="P25" s="2329"/>
      <c r="Q25" s="2329"/>
      <c r="R25" s="2329"/>
      <c r="S25" s="2329"/>
      <c r="T25" s="2329"/>
      <c r="U25" s="2330"/>
      <c r="V25" s="1028"/>
      <c r="W25" s="1028"/>
      <c r="X25" s="1028"/>
      <c r="Y25" s="1028"/>
      <c r="Z25" s="1028"/>
      <c r="AA25" s="1028"/>
      <c r="AB25" s="1028"/>
      <c r="AC25" s="1028"/>
      <c r="AD25" s="1028"/>
      <c r="AE25" s="1028"/>
      <c r="AF25" s="1028"/>
      <c r="AG25" s="1028"/>
      <c r="AH25" s="1028"/>
      <c r="AI25" s="1028"/>
      <c r="AJ25" s="2325"/>
    </row>
    <row r="26" spans="2:52" ht="15" customHeight="1">
      <c r="B26" s="2245"/>
      <c r="C26" s="2306" t="s">
        <v>104</v>
      </c>
      <c r="D26" s="2306"/>
      <c r="E26" s="2306"/>
      <c r="F26" s="2306"/>
      <c r="G26" s="2306"/>
      <c r="H26" s="2306"/>
      <c r="I26" s="2308"/>
      <c r="J26" s="178"/>
      <c r="K26" s="427"/>
      <c r="L26" s="2326">
        <f>IF(AU21=AZ20,各項目入力表!D7,各項目入力表!D8)</f>
        <v>118800000</v>
      </c>
      <c r="M26" s="2331"/>
      <c r="N26" s="2331"/>
      <c r="O26" s="2331"/>
      <c r="P26" s="2331"/>
      <c r="Q26" s="2331"/>
      <c r="R26" s="2331"/>
      <c r="S26" s="2331"/>
      <c r="T26" s="2331"/>
      <c r="U26" s="2328"/>
      <c r="V26" s="953" t="s">
        <v>528</v>
      </c>
      <c r="W26" s="954"/>
      <c r="X26" s="954"/>
      <c r="Y26" s="954"/>
      <c r="Z26" s="954"/>
      <c r="AA26" s="954"/>
      <c r="AB26" s="954"/>
      <c r="AC26" s="954"/>
      <c r="AD26" s="954"/>
      <c r="AE26" s="954"/>
      <c r="AF26" s="954"/>
      <c r="AG26" s="954"/>
      <c r="AH26" s="954"/>
      <c r="AI26" s="954"/>
      <c r="AJ26" s="2324"/>
      <c r="AL26" s="399" t="s">
        <v>235</v>
      </c>
      <c r="AO26" s="62"/>
      <c r="AP26" s="40"/>
      <c r="AR26" s="57"/>
      <c r="AS26" s="54"/>
      <c r="AT26" s="54"/>
      <c r="AU26" s="54"/>
      <c r="AV26" s="54"/>
      <c r="AW26" s="54"/>
      <c r="AX26" s="54"/>
      <c r="AY26" s="54"/>
    </row>
    <row r="27" spans="2:52" ht="15" customHeight="1">
      <c r="B27" s="1685"/>
      <c r="C27" s="2307"/>
      <c r="D27" s="2307"/>
      <c r="E27" s="2307"/>
      <c r="F27" s="2307"/>
      <c r="G27" s="2307"/>
      <c r="H27" s="2307"/>
      <c r="I27" s="1686"/>
      <c r="J27" s="501"/>
      <c r="K27" s="428"/>
      <c r="L27" s="2332"/>
      <c r="M27" s="2332"/>
      <c r="N27" s="2332"/>
      <c r="O27" s="2332"/>
      <c r="P27" s="2332"/>
      <c r="Q27" s="2332"/>
      <c r="R27" s="2332"/>
      <c r="S27" s="2332"/>
      <c r="T27" s="2332"/>
      <c r="U27" s="2330"/>
      <c r="V27" s="1028"/>
      <c r="W27" s="1028"/>
      <c r="X27" s="1028"/>
      <c r="Y27" s="1028"/>
      <c r="Z27" s="1028"/>
      <c r="AA27" s="1028"/>
      <c r="AB27" s="1028"/>
      <c r="AC27" s="1028"/>
      <c r="AD27" s="1028"/>
      <c r="AE27" s="1028"/>
      <c r="AF27" s="1028"/>
      <c r="AG27" s="1028"/>
      <c r="AH27" s="1028"/>
      <c r="AI27" s="1028"/>
      <c r="AJ27" s="2325"/>
      <c r="AO27" s="44"/>
      <c r="AR27" s="59"/>
      <c r="AS27" s="60"/>
      <c r="AT27" s="60"/>
      <c r="AU27" s="60"/>
      <c r="AV27" s="60"/>
      <c r="AW27" s="60"/>
      <c r="AX27" s="60"/>
      <c r="AY27" s="60"/>
    </row>
    <row r="28" spans="2:52" ht="15" customHeight="1">
      <c r="B28" s="2223"/>
      <c r="C28" s="1858" t="s">
        <v>92</v>
      </c>
      <c r="D28" s="1795"/>
      <c r="E28" s="1795"/>
      <c r="F28" s="1795"/>
      <c r="G28" s="1795"/>
      <c r="H28" s="1795"/>
      <c r="I28" s="2225"/>
      <c r="J28" s="179"/>
      <c r="K28" s="340"/>
      <c r="L28" s="1784">
        <v>44866</v>
      </c>
      <c r="M28" s="1784"/>
      <c r="N28" s="1784"/>
      <c r="O28" s="1784"/>
      <c r="P28" s="1784"/>
      <c r="Q28" s="1784"/>
      <c r="R28" s="1784"/>
      <c r="S28" s="1784"/>
      <c r="T28" s="1784"/>
      <c r="U28" s="1784"/>
      <c r="V28" s="2322"/>
      <c r="W28" s="1459"/>
      <c r="X28" s="1459"/>
      <c r="Y28" s="1459"/>
      <c r="Z28" s="1459"/>
      <c r="AA28" s="1459"/>
      <c r="AB28" s="1459"/>
      <c r="AC28" s="1459"/>
      <c r="AD28" s="1459"/>
      <c r="AE28" s="1459"/>
      <c r="AF28" s="1459"/>
      <c r="AG28" s="1459"/>
      <c r="AH28" s="1459"/>
      <c r="AI28" s="1459"/>
      <c r="AJ28" s="2323"/>
    </row>
    <row r="29" spans="2:52" ht="15" customHeight="1">
      <c r="B29" s="2178"/>
      <c r="C29" s="1793"/>
      <c r="D29" s="1793"/>
      <c r="E29" s="1793"/>
      <c r="F29" s="1793"/>
      <c r="G29" s="1793"/>
      <c r="H29" s="1793"/>
      <c r="I29" s="2179"/>
      <c r="J29" s="429"/>
      <c r="K29" s="396"/>
      <c r="L29" s="2293"/>
      <c r="M29" s="2293"/>
      <c r="N29" s="2293"/>
      <c r="O29" s="2293"/>
      <c r="P29" s="2293"/>
      <c r="Q29" s="2293"/>
      <c r="R29" s="2293"/>
      <c r="S29" s="2293"/>
      <c r="T29" s="2293"/>
      <c r="U29" s="2293"/>
      <c r="V29" s="1082"/>
      <c r="W29" s="1082"/>
      <c r="X29" s="1082"/>
      <c r="Y29" s="1082"/>
      <c r="Z29" s="1082"/>
      <c r="AA29" s="1082"/>
      <c r="AB29" s="1082"/>
      <c r="AC29" s="1082"/>
      <c r="AD29" s="1082"/>
      <c r="AE29" s="1082"/>
      <c r="AF29" s="1082"/>
      <c r="AG29" s="1082"/>
      <c r="AH29" s="1082"/>
      <c r="AI29" s="1082"/>
      <c r="AJ29" s="1083"/>
    </row>
    <row r="30" spans="2:52" ht="15" customHeight="1">
      <c r="B30" s="374"/>
      <c r="C30" s="2072" t="s">
        <v>95</v>
      </c>
      <c r="D30" s="2072"/>
      <c r="E30" s="2072"/>
      <c r="F30" s="2072"/>
      <c r="G30" s="2072"/>
      <c r="H30" s="2072"/>
      <c r="I30" s="376"/>
      <c r="J30" s="1883" t="s">
        <v>760</v>
      </c>
      <c r="K30" s="1884"/>
      <c r="L30" s="1884"/>
      <c r="M30" s="1884"/>
      <c r="N30" s="1884"/>
      <c r="O30" s="1884"/>
      <c r="P30" s="1884"/>
      <c r="Q30" s="1884"/>
      <c r="R30" s="1884"/>
      <c r="S30" s="1884"/>
      <c r="T30" s="1884"/>
      <c r="U30" s="1884"/>
      <c r="V30" s="1884"/>
      <c r="W30" s="1884"/>
      <c r="X30" s="1884"/>
      <c r="Y30" s="1884"/>
      <c r="Z30" s="1884"/>
      <c r="AA30" s="1884"/>
      <c r="AB30" s="1884"/>
      <c r="AC30" s="1884"/>
      <c r="AD30" s="1884"/>
      <c r="AE30" s="1884"/>
      <c r="AF30" s="1884"/>
      <c r="AG30" s="1884"/>
      <c r="AH30" s="1884"/>
      <c r="AI30" s="1884"/>
      <c r="AJ30" s="1885"/>
    </row>
    <row r="31" spans="2:52" ht="15" customHeight="1">
      <c r="B31" s="377"/>
      <c r="C31" s="2320"/>
      <c r="D31" s="2320"/>
      <c r="E31" s="2320"/>
      <c r="F31" s="2320"/>
      <c r="G31" s="2320"/>
      <c r="H31" s="2320"/>
      <c r="I31" s="378"/>
      <c r="J31" s="1886"/>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8"/>
    </row>
    <row r="32" spans="2:52" ht="15" customHeight="1">
      <c r="B32" s="377"/>
      <c r="C32" s="2320"/>
      <c r="D32" s="2320"/>
      <c r="E32" s="2320"/>
      <c r="F32" s="2320"/>
      <c r="G32" s="2320"/>
      <c r="H32" s="2320"/>
      <c r="I32" s="378"/>
      <c r="J32" s="1886"/>
      <c r="K32" s="1887"/>
      <c r="L32" s="1887"/>
      <c r="M32" s="1887"/>
      <c r="N32" s="1887"/>
      <c r="O32" s="1887"/>
      <c r="P32" s="1887"/>
      <c r="Q32" s="1887"/>
      <c r="R32" s="1887"/>
      <c r="S32" s="1887"/>
      <c r="T32" s="1887"/>
      <c r="U32" s="1887"/>
      <c r="V32" s="1887"/>
      <c r="W32" s="1887"/>
      <c r="X32" s="1887"/>
      <c r="Y32" s="1887"/>
      <c r="Z32" s="1887"/>
      <c r="AA32" s="1887"/>
      <c r="AB32" s="1887"/>
      <c r="AC32" s="1887"/>
      <c r="AD32" s="1887"/>
      <c r="AE32" s="1887"/>
      <c r="AF32" s="1887"/>
      <c r="AG32" s="1887"/>
      <c r="AH32" s="1887"/>
      <c r="AI32" s="1887"/>
      <c r="AJ32" s="1888"/>
    </row>
    <row r="33" spans="1:36" ht="15" customHeight="1">
      <c r="B33" s="377"/>
      <c r="C33" s="2320"/>
      <c r="D33" s="2320"/>
      <c r="E33" s="2320"/>
      <c r="F33" s="2320"/>
      <c r="G33" s="2320"/>
      <c r="H33" s="2320"/>
      <c r="I33" s="378"/>
      <c r="J33" s="1886"/>
      <c r="K33" s="1887"/>
      <c r="L33" s="1887"/>
      <c r="M33" s="1887"/>
      <c r="N33" s="1887"/>
      <c r="O33" s="1887"/>
      <c r="P33" s="1887"/>
      <c r="Q33" s="1887"/>
      <c r="R33" s="1887"/>
      <c r="S33" s="1887"/>
      <c r="T33" s="1887"/>
      <c r="U33" s="1887"/>
      <c r="V33" s="1887"/>
      <c r="W33" s="1887"/>
      <c r="X33" s="1887"/>
      <c r="Y33" s="1887"/>
      <c r="Z33" s="1887"/>
      <c r="AA33" s="1887"/>
      <c r="AB33" s="1887"/>
      <c r="AC33" s="1887"/>
      <c r="AD33" s="1887"/>
      <c r="AE33" s="1887"/>
      <c r="AF33" s="1887"/>
      <c r="AG33" s="1887"/>
      <c r="AH33" s="1887"/>
      <c r="AI33" s="1887"/>
      <c r="AJ33" s="1888"/>
    </row>
    <row r="34" spans="1:36" ht="15" customHeight="1">
      <c r="B34" s="377"/>
      <c r="C34" s="2320"/>
      <c r="D34" s="2320"/>
      <c r="E34" s="2320"/>
      <c r="F34" s="2320"/>
      <c r="G34" s="2320"/>
      <c r="H34" s="2320"/>
      <c r="I34" s="378"/>
      <c r="J34" s="1886"/>
      <c r="K34" s="1887"/>
      <c r="L34" s="1887"/>
      <c r="M34" s="1887"/>
      <c r="N34" s="1887"/>
      <c r="O34" s="1887"/>
      <c r="P34" s="1887"/>
      <c r="Q34" s="1887"/>
      <c r="R34" s="1887"/>
      <c r="S34" s="1887"/>
      <c r="T34" s="1887"/>
      <c r="U34" s="1887"/>
      <c r="V34" s="1887"/>
      <c r="W34" s="1887"/>
      <c r="X34" s="1887"/>
      <c r="Y34" s="1887"/>
      <c r="Z34" s="1887"/>
      <c r="AA34" s="1887"/>
      <c r="AB34" s="1887"/>
      <c r="AC34" s="1887"/>
      <c r="AD34" s="1887"/>
      <c r="AE34" s="1887"/>
      <c r="AF34" s="1887"/>
      <c r="AG34" s="1887"/>
      <c r="AH34" s="1887"/>
      <c r="AI34" s="1887"/>
      <c r="AJ34" s="1888"/>
    </row>
    <row r="35" spans="1:36" ht="15" customHeight="1">
      <c r="B35" s="377"/>
      <c r="C35" s="2320"/>
      <c r="D35" s="2320"/>
      <c r="E35" s="2320"/>
      <c r="F35" s="2320"/>
      <c r="G35" s="2320"/>
      <c r="H35" s="2320"/>
      <c r="I35" s="378"/>
      <c r="J35" s="1886"/>
      <c r="K35" s="1887"/>
      <c r="L35" s="1887"/>
      <c r="M35" s="1887"/>
      <c r="N35" s="1887"/>
      <c r="O35" s="1887"/>
      <c r="P35" s="1887"/>
      <c r="Q35" s="1887"/>
      <c r="R35" s="1887"/>
      <c r="S35" s="1887"/>
      <c r="T35" s="1887"/>
      <c r="U35" s="1887"/>
      <c r="V35" s="1887"/>
      <c r="W35" s="1887"/>
      <c r="X35" s="1887"/>
      <c r="Y35" s="1887"/>
      <c r="Z35" s="1887"/>
      <c r="AA35" s="1887"/>
      <c r="AB35" s="1887"/>
      <c r="AC35" s="1887"/>
      <c r="AD35" s="1887"/>
      <c r="AE35" s="1887"/>
      <c r="AF35" s="1887"/>
      <c r="AG35" s="1887"/>
      <c r="AH35" s="1887"/>
      <c r="AI35" s="1887"/>
      <c r="AJ35" s="1888"/>
    </row>
    <row r="36" spans="1:36" ht="15" customHeight="1">
      <c r="B36" s="377"/>
      <c r="C36" s="2320"/>
      <c r="D36" s="2320"/>
      <c r="E36" s="2320"/>
      <c r="F36" s="2320"/>
      <c r="G36" s="2320"/>
      <c r="H36" s="2320"/>
      <c r="I36" s="378"/>
      <c r="J36" s="1886"/>
      <c r="K36" s="1887"/>
      <c r="L36" s="1887"/>
      <c r="M36" s="1887"/>
      <c r="N36" s="1887"/>
      <c r="O36" s="1887"/>
      <c r="P36" s="1887"/>
      <c r="Q36" s="1887"/>
      <c r="R36" s="1887"/>
      <c r="S36" s="1887"/>
      <c r="T36" s="1887"/>
      <c r="U36" s="1887"/>
      <c r="V36" s="1887"/>
      <c r="W36" s="1887"/>
      <c r="X36" s="1887"/>
      <c r="Y36" s="1887"/>
      <c r="Z36" s="1887"/>
      <c r="AA36" s="1887"/>
      <c r="AB36" s="1887"/>
      <c r="AC36" s="1887"/>
      <c r="AD36" s="1887"/>
      <c r="AE36" s="1887"/>
      <c r="AF36" s="1887"/>
      <c r="AG36" s="1887"/>
      <c r="AH36" s="1887"/>
      <c r="AI36" s="1887"/>
      <c r="AJ36" s="1888"/>
    </row>
    <row r="37" spans="1:36" ht="15" customHeight="1">
      <c r="B37" s="377"/>
      <c r="C37" s="2320"/>
      <c r="D37" s="2320"/>
      <c r="E37" s="2320"/>
      <c r="F37" s="2320"/>
      <c r="G37" s="2320"/>
      <c r="H37" s="2320"/>
      <c r="I37" s="378"/>
      <c r="J37" s="1886"/>
      <c r="K37" s="1887"/>
      <c r="L37" s="1887"/>
      <c r="M37" s="1887"/>
      <c r="N37" s="1887"/>
      <c r="O37" s="1887"/>
      <c r="P37" s="1887"/>
      <c r="Q37" s="1887"/>
      <c r="R37" s="1887"/>
      <c r="S37" s="1887"/>
      <c r="T37" s="1887"/>
      <c r="U37" s="1887"/>
      <c r="V37" s="1887"/>
      <c r="W37" s="1887"/>
      <c r="X37" s="1887"/>
      <c r="Y37" s="1887"/>
      <c r="Z37" s="1887"/>
      <c r="AA37" s="1887"/>
      <c r="AB37" s="1887"/>
      <c r="AC37" s="1887"/>
      <c r="AD37" s="1887"/>
      <c r="AE37" s="1887"/>
      <c r="AF37" s="1887"/>
      <c r="AG37" s="1887"/>
      <c r="AH37" s="1887"/>
      <c r="AI37" s="1887"/>
      <c r="AJ37" s="1888"/>
    </row>
    <row r="38" spans="1:36" ht="15" customHeight="1">
      <c r="B38" s="358"/>
      <c r="C38" s="2320"/>
      <c r="D38" s="2320"/>
      <c r="E38" s="2320"/>
      <c r="F38" s="2320"/>
      <c r="G38" s="2320"/>
      <c r="H38" s="2320"/>
      <c r="I38" s="341"/>
      <c r="J38" s="1886"/>
      <c r="K38" s="1887"/>
      <c r="L38" s="1887"/>
      <c r="M38" s="1887"/>
      <c r="N38" s="1887"/>
      <c r="O38" s="1887"/>
      <c r="P38" s="1887"/>
      <c r="Q38" s="1887"/>
      <c r="R38" s="1887"/>
      <c r="S38" s="1887"/>
      <c r="T38" s="1887"/>
      <c r="U38" s="1887"/>
      <c r="V38" s="1887"/>
      <c r="W38" s="1887"/>
      <c r="X38" s="1887"/>
      <c r="Y38" s="1887"/>
      <c r="Z38" s="1887"/>
      <c r="AA38" s="1887"/>
      <c r="AB38" s="1887"/>
      <c r="AC38" s="1887"/>
      <c r="AD38" s="1887"/>
      <c r="AE38" s="1887"/>
      <c r="AF38" s="1887"/>
      <c r="AG38" s="1887"/>
      <c r="AH38" s="1887"/>
      <c r="AI38" s="1887"/>
      <c r="AJ38" s="1888"/>
    </row>
    <row r="39" spans="1:36" ht="15" customHeight="1">
      <c r="B39" s="358"/>
      <c r="C39" s="2320"/>
      <c r="D39" s="2320"/>
      <c r="E39" s="2320"/>
      <c r="F39" s="2320"/>
      <c r="G39" s="2320"/>
      <c r="H39" s="2320"/>
      <c r="I39" s="341"/>
      <c r="J39" s="1886"/>
      <c r="K39" s="1887"/>
      <c r="L39" s="1887"/>
      <c r="M39" s="1887"/>
      <c r="N39" s="1887"/>
      <c r="O39" s="1887"/>
      <c r="P39" s="1887"/>
      <c r="Q39" s="1887"/>
      <c r="R39" s="1887"/>
      <c r="S39" s="1887"/>
      <c r="T39" s="1887"/>
      <c r="U39" s="1887"/>
      <c r="V39" s="1887"/>
      <c r="W39" s="1887"/>
      <c r="X39" s="1887"/>
      <c r="Y39" s="1887"/>
      <c r="Z39" s="1887"/>
      <c r="AA39" s="1887"/>
      <c r="AB39" s="1887"/>
      <c r="AC39" s="1887"/>
      <c r="AD39" s="1887"/>
      <c r="AE39" s="1887"/>
      <c r="AF39" s="1887"/>
      <c r="AG39" s="1887"/>
      <c r="AH39" s="1887"/>
      <c r="AI39" s="1887"/>
      <c r="AJ39" s="1888"/>
    </row>
    <row r="40" spans="1:36" ht="15" customHeight="1">
      <c r="B40" s="358"/>
      <c r="C40" s="2320"/>
      <c r="D40" s="2320"/>
      <c r="E40" s="2320"/>
      <c r="F40" s="2320"/>
      <c r="G40" s="2320"/>
      <c r="H40" s="2320"/>
      <c r="I40" s="341"/>
      <c r="J40" s="1886"/>
      <c r="K40" s="1887"/>
      <c r="L40" s="1887"/>
      <c r="M40" s="1887"/>
      <c r="N40" s="1887"/>
      <c r="O40" s="1887"/>
      <c r="P40" s="1887"/>
      <c r="Q40" s="1887"/>
      <c r="R40" s="1887"/>
      <c r="S40" s="1887"/>
      <c r="T40" s="1887"/>
      <c r="U40" s="1887"/>
      <c r="V40" s="1887"/>
      <c r="W40" s="1887"/>
      <c r="X40" s="1887"/>
      <c r="Y40" s="1887"/>
      <c r="Z40" s="1887"/>
      <c r="AA40" s="1887"/>
      <c r="AB40" s="1887"/>
      <c r="AC40" s="1887"/>
      <c r="AD40" s="1887"/>
      <c r="AE40" s="1887"/>
      <c r="AF40" s="1887"/>
      <c r="AG40" s="1887"/>
      <c r="AH40" s="1887"/>
      <c r="AI40" s="1887"/>
      <c r="AJ40" s="1888"/>
    </row>
    <row r="41" spans="1:36" ht="15" customHeight="1" thickBot="1">
      <c r="B41" s="359"/>
      <c r="C41" s="2321"/>
      <c r="D41" s="2321"/>
      <c r="E41" s="2321"/>
      <c r="F41" s="2321"/>
      <c r="G41" s="2321"/>
      <c r="H41" s="2321"/>
      <c r="I41" s="342"/>
      <c r="J41" s="1895"/>
      <c r="K41" s="1896"/>
      <c r="L41" s="1896"/>
      <c r="M41" s="1896"/>
      <c r="N41" s="1896"/>
      <c r="O41" s="1896"/>
      <c r="P41" s="1896"/>
      <c r="Q41" s="1896"/>
      <c r="R41" s="1896"/>
      <c r="S41" s="1896"/>
      <c r="T41" s="1896"/>
      <c r="U41" s="1896"/>
      <c r="V41" s="1896"/>
      <c r="W41" s="1896"/>
      <c r="X41" s="1896"/>
      <c r="Y41" s="1896"/>
      <c r="Z41" s="1896"/>
      <c r="AA41" s="1896"/>
      <c r="AB41" s="1896"/>
      <c r="AC41" s="1896"/>
      <c r="AD41" s="1896"/>
      <c r="AE41" s="1896"/>
      <c r="AF41" s="1896"/>
      <c r="AG41" s="1896"/>
      <c r="AH41" s="1896"/>
      <c r="AI41" s="1896"/>
      <c r="AJ41" s="1897"/>
    </row>
    <row r="42" spans="1:36" s="895" customFormat="1" ht="15" customHeight="1">
      <c r="Q42" s="1861" t="s">
        <v>792</v>
      </c>
      <c r="R42" s="1861"/>
      <c r="S42" s="1861"/>
      <c r="T42" s="1861"/>
      <c r="U42" s="1861" t="s">
        <v>793</v>
      </c>
      <c r="V42" s="1861"/>
      <c r="W42" s="1861"/>
      <c r="X42" s="1861"/>
      <c r="Y42" s="1861" t="s">
        <v>8</v>
      </c>
      <c r="Z42" s="1861"/>
      <c r="AA42" s="1861"/>
      <c r="AB42" s="1861"/>
      <c r="AC42" s="1861" t="s">
        <v>7</v>
      </c>
      <c r="AD42" s="1861"/>
      <c r="AE42" s="1861"/>
      <c r="AF42" s="1861"/>
      <c r="AG42" s="1861" t="s">
        <v>28</v>
      </c>
      <c r="AH42" s="1861"/>
      <c r="AI42" s="1861"/>
      <c r="AJ42" s="1861"/>
    </row>
    <row r="43" spans="1:36" s="895"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1: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1: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1:36"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1:36">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row>
    <row r="48" spans="1:36" s="325" customFormat="1">
      <c r="A48" s="679"/>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381"/>
    </row>
    <row r="49" spans="2:36" s="308" customFormat="1" ht="15.75" hidden="1" customHeight="1">
      <c r="B49" s="283"/>
      <c r="C49" s="2309" t="s">
        <v>300</v>
      </c>
      <c r="D49" s="2216"/>
      <c r="E49" s="2216"/>
      <c r="F49" s="2310"/>
      <c r="G49" s="2311" t="s">
        <v>69</v>
      </c>
      <c r="H49" s="2216"/>
      <c r="I49" s="2216"/>
      <c r="J49" s="2312"/>
      <c r="K49" s="2313" t="s">
        <v>8</v>
      </c>
      <c r="L49" s="2216"/>
      <c r="M49" s="2216"/>
      <c r="N49" s="2310"/>
      <c r="O49" s="311"/>
      <c r="P49" s="331"/>
      <c r="Q49" s="2314" t="s">
        <v>7</v>
      </c>
      <c r="R49" s="2216"/>
      <c r="S49" s="2216"/>
      <c r="T49" s="2216"/>
      <c r="U49" s="331"/>
      <c r="V49" s="312"/>
      <c r="W49" s="311"/>
      <c r="X49" s="310"/>
      <c r="Y49" s="2314" t="s">
        <v>28</v>
      </c>
      <c r="Z49" s="2216"/>
      <c r="AA49" s="2216"/>
      <c r="AB49" s="2216"/>
      <c r="AC49" s="331"/>
      <c r="AD49" s="313"/>
      <c r="AE49" s="2313" t="s">
        <v>296</v>
      </c>
      <c r="AF49" s="2216"/>
      <c r="AG49" s="2216"/>
      <c r="AH49" s="2312"/>
      <c r="AJ49" s="306"/>
    </row>
    <row r="50" spans="2:36" s="1" customFormat="1" ht="17.149999999999999" hidden="1" customHeight="1">
      <c r="B50" s="329"/>
      <c r="C50" s="328"/>
      <c r="D50" s="326"/>
      <c r="E50" s="326"/>
      <c r="F50" s="322"/>
      <c r="G50" s="330"/>
      <c r="H50" s="326"/>
      <c r="I50" s="326"/>
      <c r="J50" s="315"/>
      <c r="K50" s="328"/>
      <c r="L50" s="326"/>
      <c r="M50" s="326"/>
      <c r="N50" s="322"/>
      <c r="O50" s="330"/>
      <c r="P50" s="326"/>
      <c r="Q50" s="326"/>
      <c r="R50" s="326"/>
      <c r="S50" s="326"/>
      <c r="T50" s="326"/>
      <c r="U50" s="326"/>
      <c r="V50" s="322"/>
      <c r="W50" s="330"/>
      <c r="X50" s="327"/>
      <c r="Y50" s="327"/>
      <c r="Z50" s="327"/>
      <c r="AA50" s="327"/>
      <c r="AB50" s="327"/>
      <c r="AC50" s="327"/>
      <c r="AD50" s="332"/>
      <c r="AE50" s="326"/>
      <c r="AF50" s="326"/>
      <c r="AG50" s="326"/>
      <c r="AH50" s="315"/>
      <c r="AJ50" s="26"/>
    </row>
    <row r="51" spans="2:36" s="1" customFormat="1" ht="17.149999999999999" hidden="1" customHeight="1">
      <c r="B51" s="329"/>
      <c r="C51" s="321"/>
      <c r="D51" s="326"/>
      <c r="E51" s="326"/>
      <c r="F51" s="322"/>
      <c r="G51" s="314"/>
      <c r="H51" s="326"/>
      <c r="I51" s="326"/>
      <c r="J51" s="315"/>
      <c r="K51" s="321"/>
      <c r="L51" s="326"/>
      <c r="M51" s="326"/>
      <c r="N51" s="322"/>
      <c r="O51" s="314"/>
      <c r="P51" s="326"/>
      <c r="Q51" s="326"/>
      <c r="R51" s="326"/>
      <c r="S51" s="326"/>
      <c r="T51" s="326"/>
      <c r="U51" s="326"/>
      <c r="V51" s="322"/>
      <c r="W51" s="333"/>
      <c r="X51" s="327"/>
      <c r="Y51" s="327"/>
      <c r="Z51" s="327"/>
      <c r="AA51" s="327"/>
      <c r="AB51" s="327"/>
      <c r="AC51" s="327"/>
      <c r="AD51" s="332"/>
      <c r="AE51" s="326"/>
      <c r="AF51" s="326"/>
      <c r="AG51" s="326"/>
      <c r="AH51" s="315"/>
      <c r="AJ51" s="26"/>
    </row>
    <row r="52" spans="2:36" s="1" customFormat="1" ht="17.149999999999999" hidden="1" customHeight="1" thickBot="1">
      <c r="B52" s="329"/>
      <c r="C52" s="323"/>
      <c r="D52" s="317"/>
      <c r="E52" s="317"/>
      <c r="F52" s="324"/>
      <c r="G52" s="316"/>
      <c r="H52" s="317"/>
      <c r="I52" s="317"/>
      <c r="J52" s="318"/>
      <c r="K52" s="323"/>
      <c r="L52" s="317"/>
      <c r="M52" s="317"/>
      <c r="N52" s="324"/>
      <c r="O52" s="316"/>
      <c r="P52" s="317"/>
      <c r="Q52" s="317"/>
      <c r="R52" s="317"/>
      <c r="S52" s="317"/>
      <c r="T52" s="317"/>
      <c r="U52" s="317"/>
      <c r="V52" s="324"/>
      <c r="W52" s="334"/>
      <c r="X52" s="319"/>
      <c r="Y52" s="319"/>
      <c r="Z52" s="319"/>
      <c r="AA52" s="319"/>
      <c r="AB52" s="319"/>
      <c r="AC52" s="319"/>
      <c r="AD52" s="335"/>
      <c r="AE52" s="317"/>
      <c r="AF52" s="317"/>
      <c r="AG52" s="317"/>
      <c r="AH52" s="318"/>
      <c r="AJ52" s="26"/>
    </row>
    <row r="53" spans="2:36" hidden="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row>
    <row r="54" spans="2:36">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row>
    <row r="55" spans="2:36">
      <c r="C55" s="40"/>
      <c r="D55" s="41"/>
      <c r="E55" s="42"/>
      <c r="F55" s="40"/>
      <c r="G55" s="40"/>
      <c r="H55" s="40"/>
      <c r="I55" s="40"/>
      <c r="J55" s="40"/>
      <c r="K55" s="40"/>
      <c r="L55" s="40"/>
      <c r="M55" s="40"/>
      <c r="N55" s="40"/>
      <c r="O55" s="40"/>
      <c r="P55" s="40"/>
      <c r="Q55" s="40"/>
      <c r="R55" s="40"/>
      <c r="S55" s="40"/>
      <c r="T55" s="40"/>
      <c r="U55" s="40"/>
      <c r="V55" s="40"/>
      <c r="W55" s="40"/>
      <c r="X55" s="40"/>
      <c r="Y55" s="40"/>
      <c r="Z55" s="40"/>
    </row>
    <row r="56" spans="2:36">
      <c r="C56" s="40"/>
      <c r="D56" s="41"/>
      <c r="E56" s="40"/>
      <c r="F56" s="40"/>
      <c r="G56" s="40"/>
      <c r="H56" s="43"/>
      <c r="I56" s="43"/>
      <c r="J56" s="43"/>
      <c r="K56" s="43"/>
      <c r="L56" s="43"/>
      <c r="M56" s="43"/>
      <c r="N56" s="43"/>
      <c r="O56" s="43"/>
      <c r="P56" s="43"/>
      <c r="Q56" s="43"/>
      <c r="R56" s="43"/>
      <c r="S56" s="43"/>
      <c r="T56" s="43"/>
      <c r="U56" s="43"/>
      <c r="V56" s="43"/>
      <c r="W56" s="43"/>
      <c r="X56" s="43"/>
      <c r="Y56" s="43"/>
      <c r="Z56" s="43"/>
      <c r="AA56" s="55"/>
      <c r="AB56" s="55"/>
      <c r="AC56" s="55"/>
      <c r="AD56" s="55"/>
      <c r="AE56" s="55"/>
      <c r="AF56" s="55"/>
      <c r="AG56" s="55"/>
      <c r="AH56" s="55"/>
      <c r="AI56" s="55"/>
    </row>
    <row r="57" spans="2:36">
      <c r="D57" s="36"/>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2:36">
      <c r="D58" s="36"/>
      <c r="H58" s="1797"/>
      <c r="I58" s="1797"/>
      <c r="J58" s="1797"/>
      <c r="K58" s="1797"/>
      <c r="L58" s="1797"/>
      <c r="M58" s="1797"/>
      <c r="N58" s="1797"/>
      <c r="O58" s="1797"/>
      <c r="P58" s="1797"/>
      <c r="Q58" s="1797"/>
      <c r="R58" s="1797"/>
      <c r="S58" s="1797"/>
      <c r="T58" s="1797"/>
      <c r="U58" s="1797"/>
      <c r="V58" s="1797"/>
      <c r="W58" s="1797"/>
      <c r="X58" s="1797"/>
      <c r="Y58" s="1797"/>
      <c r="Z58" s="1797"/>
      <c r="AA58" s="1797"/>
      <c r="AB58" s="1797"/>
      <c r="AC58" s="1797"/>
      <c r="AD58" s="1797"/>
      <c r="AE58" s="1797"/>
      <c r="AF58" s="1797"/>
      <c r="AG58" s="1797"/>
      <c r="AH58" s="1797"/>
      <c r="AI58" s="1797"/>
    </row>
  </sheetData>
  <sheetProtection sheet="1" selectLockedCells="1"/>
  <mergeCells count="62">
    <mergeCell ref="Z1:AJ1"/>
    <mergeCell ref="H58:AI58"/>
    <mergeCell ref="L22:U23"/>
    <mergeCell ref="AE49:AH49"/>
    <mergeCell ref="I28:I29"/>
    <mergeCell ref="C30:H41"/>
    <mergeCell ref="J30:AJ41"/>
    <mergeCell ref="V28:AJ29"/>
    <mergeCell ref="L28:U29"/>
    <mergeCell ref="V24:AJ25"/>
    <mergeCell ref="V26:AJ27"/>
    <mergeCell ref="L24:U25"/>
    <mergeCell ref="L26:U27"/>
    <mergeCell ref="C3:F3"/>
    <mergeCell ref="AC22:AJ23"/>
    <mergeCell ref="Y8:AI8"/>
    <mergeCell ref="S8:W8"/>
    <mergeCell ref="B20:B21"/>
    <mergeCell ref="C20:H21"/>
    <mergeCell ref="I20:I21"/>
    <mergeCell ref="B13:AJ13"/>
    <mergeCell ref="B15:AJ16"/>
    <mergeCell ref="B18:AJ18"/>
    <mergeCell ref="S9:AJ9"/>
    <mergeCell ref="S10:AJ10"/>
    <mergeCell ref="S11:AJ11"/>
    <mergeCell ref="C4:L4"/>
    <mergeCell ref="S7:W7"/>
    <mergeCell ref="Y7:AI7"/>
    <mergeCell ref="S6:W6"/>
    <mergeCell ref="Y6:AI6"/>
    <mergeCell ref="C49:F49"/>
    <mergeCell ref="G49:J49"/>
    <mergeCell ref="K49:N49"/>
    <mergeCell ref="Q49:T49"/>
    <mergeCell ref="Y49:AB49"/>
    <mergeCell ref="B28:B29"/>
    <mergeCell ref="C28:H29"/>
    <mergeCell ref="AN17:AT19"/>
    <mergeCell ref="AN21:AT22"/>
    <mergeCell ref="AU21:AW22"/>
    <mergeCell ref="L20:AJ21"/>
    <mergeCell ref="W22:AA23"/>
    <mergeCell ref="B26:B27"/>
    <mergeCell ref="C26:H27"/>
    <mergeCell ref="I26:I27"/>
    <mergeCell ref="B24:B25"/>
    <mergeCell ref="C24:H25"/>
    <mergeCell ref="I24:I25"/>
    <mergeCell ref="B22:B23"/>
    <mergeCell ref="C22:H23"/>
    <mergeCell ref="I22:I23"/>
    <mergeCell ref="Q42:T42"/>
    <mergeCell ref="U42:X42"/>
    <mergeCell ref="Y42:AB42"/>
    <mergeCell ref="AC42:AF42"/>
    <mergeCell ref="AG42:AJ42"/>
    <mergeCell ref="Q43:T46"/>
    <mergeCell ref="U43:X46"/>
    <mergeCell ref="Y43:AB46"/>
    <mergeCell ref="AC43:AF46"/>
    <mergeCell ref="AG43:AJ46"/>
  </mergeCells>
  <phoneticPr fontId="3"/>
  <conditionalFormatting sqref="L22:U23">
    <cfRule type="expression" dxfId="113" priority="4" stopIfTrue="1">
      <formula>AND(MONTH(L22)&lt;10,DAY(L22)&gt;9)</formula>
    </cfRule>
    <cfRule type="expression" dxfId="112" priority="5" stopIfTrue="1">
      <formula>AND(MONTH(L22)&lt;10,DAY(L22)&lt;10)</formula>
    </cfRule>
    <cfRule type="expression" dxfId="111" priority="6" stopIfTrue="1">
      <formula>AND(MONTH(L22)&gt;9,DAY(L22)&lt;10)</formula>
    </cfRule>
  </conditionalFormatting>
  <conditionalFormatting sqref="L28:U29">
    <cfRule type="expression" dxfId="110" priority="1" stopIfTrue="1">
      <formula>AND(MONTH(L28)&lt;10,DAY(L28)&gt;9)</formula>
    </cfRule>
    <cfRule type="expression" dxfId="109" priority="2" stopIfTrue="1">
      <formula>AND(MONTH(L28)&lt;10,DAY(L28)&lt;10)</formula>
    </cfRule>
    <cfRule type="expression" dxfId="108" priority="3" stopIfTrue="1">
      <formula>AND(MONTH(L28)&gt;9,DAY(L28)&lt;10)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明朝,標準"&amp;8&amp;K00-039第25号様式（第24条関係）</oddHeader>
    <oddFooter>&amp;R&amp;"ＭＳ 明朝,標準"&amp;8&amp;K00-043受注者⇒監督員</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C55"/>
  <sheetViews>
    <sheetView showZeros="0" view="pageBreakPreview" topLeftCell="A3" zoomScaleNormal="100" zoomScaleSheetLayoutView="100" workbookViewId="0">
      <selection activeCell="L37" sqref="L37:W38"/>
    </sheetView>
  </sheetViews>
  <sheetFormatPr defaultColWidth="2.36328125" defaultRowHeight="13"/>
  <cols>
    <col min="1" max="1" width="6.08984375" style="718" customWidth="1"/>
    <col min="2" max="43" width="2.36328125" style="718"/>
    <col min="44" max="44" width="3.453125" style="718" customWidth="1"/>
    <col min="45" max="45" width="10" style="718" bestFit="1" customWidth="1"/>
    <col min="46" max="46" width="2.36328125" style="718"/>
    <col min="47" max="47" width="14.90625" style="718" customWidth="1"/>
    <col min="48" max="48" width="9.90625" style="718" customWidth="1"/>
    <col min="49" max="54" width="2.36328125" style="718"/>
    <col min="55" max="55" width="2.36328125" style="718" hidden="1" customWidth="1"/>
    <col min="56" max="16384" width="2.36328125" style="718"/>
  </cols>
  <sheetData>
    <row r="1" spans="2:55" hidden="1">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row>
    <row r="2" spans="2:55" hidden="1">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2:55" s="106" customFormat="1" ht="19.5" customHeight="1">
      <c r="X3" s="217"/>
      <c r="Y3" s="218"/>
      <c r="Z3" s="2388">
        <v>44805</v>
      </c>
      <c r="AA3" s="2389"/>
      <c r="AB3" s="2389"/>
      <c r="AC3" s="2389"/>
      <c r="AD3" s="2389"/>
      <c r="AE3" s="2389"/>
      <c r="AF3" s="2389"/>
      <c r="AG3" s="2389"/>
      <c r="AH3" s="2389"/>
      <c r="AI3" s="2389"/>
      <c r="AJ3" s="2389"/>
      <c r="AK3" s="398" t="s">
        <v>88</v>
      </c>
      <c r="AL3" s="398"/>
      <c r="AM3" s="398"/>
    </row>
    <row r="4" spans="2:55">
      <c r="Z4" s="570"/>
      <c r="AB4" s="64"/>
      <c r="AC4" s="64"/>
      <c r="AD4" s="64"/>
      <c r="AE4" s="64"/>
      <c r="AF4" s="64"/>
      <c r="AG4" s="64"/>
      <c r="AH4" s="64"/>
      <c r="AI4" s="64"/>
    </row>
    <row r="5" spans="2:55">
      <c r="B5" s="733"/>
      <c r="C5" s="2229" t="s">
        <v>27</v>
      </c>
      <c r="D5" s="1025"/>
      <c r="E5" s="1025"/>
      <c r="F5" s="1025"/>
    </row>
    <row r="6" spans="2:55" ht="20.149999999999999" customHeight="1">
      <c r="C6" s="1567" t="str">
        <f>IF(各項目入力表!B10=各項目入力表!A19,"平　塚　市　長",+IF(各項目入力表!B10=各項目入力表!A20,"平塚市病院事業管理者",""))</f>
        <v>平　塚　市　長</v>
      </c>
      <c r="D6" s="2393"/>
      <c r="E6" s="2393"/>
      <c r="F6" s="2393"/>
      <c r="G6" s="2393"/>
      <c r="H6" s="2393"/>
      <c r="I6" s="2393"/>
      <c r="J6" s="2393"/>
      <c r="K6" s="2393"/>
      <c r="L6" s="1676"/>
      <c r="M6" s="1676"/>
      <c r="N6" s="708"/>
      <c r="O6" s="708"/>
      <c r="P6" s="708"/>
      <c r="Q6" s="708"/>
      <c r="BC6" s="718">
        <f>ROUNDDOWN((J24-J22)+(J22*15/1000),-4)</f>
        <v>0</v>
      </c>
    </row>
    <row r="7" spans="2:55" ht="20.149999999999999" customHeight="1">
      <c r="B7" s="708"/>
      <c r="C7" s="708"/>
      <c r="D7" s="708"/>
      <c r="E7" s="708"/>
      <c r="F7" s="708"/>
      <c r="G7" s="708"/>
      <c r="H7" s="708"/>
      <c r="I7" s="708"/>
      <c r="J7" s="708"/>
      <c r="K7" s="708"/>
      <c r="L7" s="708"/>
      <c r="M7" s="708"/>
      <c r="N7" s="708"/>
      <c r="O7" s="708"/>
      <c r="P7" s="708"/>
      <c r="Q7" s="708"/>
      <c r="AO7" s="2391"/>
      <c r="AP7" s="2392"/>
      <c r="AQ7" s="2392"/>
      <c r="AR7" s="2392"/>
      <c r="AS7" s="2392"/>
      <c r="AT7" s="2392"/>
      <c r="AU7" s="947"/>
      <c r="BC7" s="727">
        <v>0</v>
      </c>
    </row>
    <row r="8" spans="2:55" ht="20.149999999999999" customHeight="1">
      <c r="I8" s="35"/>
      <c r="J8" s="35"/>
      <c r="K8" s="35"/>
      <c r="L8" s="35"/>
      <c r="M8" s="35"/>
      <c r="N8" s="35"/>
      <c r="O8" s="35"/>
      <c r="P8" s="35"/>
      <c r="Q8" s="35"/>
      <c r="R8" s="1494" t="s">
        <v>66</v>
      </c>
      <c r="S8" s="1866"/>
      <c r="T8" s="1866"/>
      <c r="U8" s="1866"/>
      <c r="V8" s="1866"/>
      <c r="W8" s="715"/>
      <c r="X8" s="2390" t="str">
        <f>各項目入力表!F3</f>
        <v>平塚市○○番地○○</v>
      </c>
      <c r="Y8" s="2390"/>
      <c r="Z8" s="2390"/>
      <c r="AA8" s="2390"/>
      <c r="AB8" s="2390"/>
      <c r="AC8" s="2390"/>
      <c r="AD8" s="2390"/>
      <c r="AE8" s="2390"/>
      <c r="AF8" s="2390"/>
      <c r="AG8" s="2390"/>
      <c r="AO8" s="2392"/>
      <c r="AP8" s="2392"/>
      <c r="AQ8" s="2392"/>
      <c r="AR8" s="2392"/>
      <c r="AS8" s="2392"/>
      <c r="AT8" s="2392"/>
      <c r="AU8" s="947"/>
      <c r="BC8" s="718">
        <f>ROUNDDOWN((J24-J22)+J22*1/100,-4)</f>
        <v>0</v>
      </c>
    </row>
    <row r="9" spans="2:55" ht="20.149999999999999" customHeight="1">
      <c r="R9" s="1494" t="s">
        <v>548</v>
      </c>
      <c r="S9" s="1866"/>
      <c r="T9" s="1866"/>
      <c r="U9" s="1866"/>
      <c r="V9" s="1866"/>
      <c r="W9" s="715"/>
      <c r="X9" s="2390" t="str">
        <f>各項目入力表!F4</f>
        <v>○△□×株式会社</v>
      </c>
      <c r="Y9" s="2390"/>
      <c r="Z9" s="2390"/>
      <c r="AA9" s="2390"/>
      <c r="AB9" s="2390"/>
      <c r="AC9" s="2390"/>
      <c r="AD9" s="2390"/>
      <c r="AE9" s="2390"/>
      <c r="AF9" s="2390"/>
      <c r="AG9" s="2390"/>
    </row>
    <row r="10" spans="2:55" ht="20.149999999999999" customHeight="1">
      <c r="R10" s="1494" t="s">
        <v>549</v>
      </c>
      <c r="S10" s="1866"/>
      <c r="T10" s="1866"/>
      <c r="U10" s="1866"/>
      <c r="V10" s="1866"/>
      <c r="W10" s="715"/>
      <c r="X10" s="2390" t="str">
        <f>各項目入力表!F5</f>
        <v>代表取締役　○△　□×</v>
      </c>
      <c r="Y10" s="2390"/>
      <c r="Z10" s="2390"/>
      <c r="AA10" s="2390"/>
      <c r="AB10" s="2390"/>
      <c r="AC10" s="2390"/>
      <c r="AD10" s="2390"/>
      <c r="AE10" s="2390"/>
      <c r="AF10" s="2390"/>
      <c r="AG10" s="2390"/>
      <c r="AH10" s="1490" t="s">
        <v>61</v>
      </c>
      <c r="AI10" s="1490"/>
    </row>
    <row r="11" spans="2:55" s="895" customFormat="1" ht="12" customHeight="1">
      <c r="R11" s="1499" t="s">
        <v>819</v>
      </c>
      <c r="S11" s="1499"/>
      <c r="T11" s="1499"/>
      <c r="U11" s="1499"/>
      <c r="V11" s="1499"/>
      <c r="W11" s="1499"/>
      <c r="X11" s="1499"/>
      <c r="Y11" s="1499"/>
      <c r="Z11" s="1499"/>
      <c r="AA11" s="1499"/>
      <c r="AB11" s="1499"/>
      <c r="AC11" s="1499"/>
      <c r="AD11" s="1499"/>
      <c r="AE11" s="1499"/>
      <c r="AF11" s="1499"/>
      <c r="AG11" s="1499"/>
      <c r="AH11" s="1499"/>
      <c r="AI11" s="1499"/>
      <c r="AJ11" s="1499"/>
    </row>
    <row r="12" spans="2:55" s="895" customFormat="1" ht="12" customHeight="1">
      <c r="R12" s="1500" t="s">
        <v>786</v>
      </c>
      <c r="S12" s="1500"/>
      <c r="T12" s="1500"/>
      <c r="U12" s="1500"/>
      <c r="V12" s="1500"/>
      <c r="W12" s="1500"/>
      <c r="X12" s="1500"/>
      <c r="Y12" s="1500"/>
      <c r="Z12" s="1500"/>
      <c r="AA12" s="1500"/>
      <c r="AB12" s="1500"/>
      <c r="AC12" s="1500"/>
      <c r="AD12" s="1500"/>
      <c r="AE12" s="1500"/>
      <c r="AF12" s="1500"/>
      <c r="AG12" s="1500"/>
      <c r="AH12" s="1500"/>
      <c r="AI12" s="1500"/>
      <c r="AJ12" s="1500"/>
    </row>
    <row r="13" spans="2:55" s="895" customFormat="1" ht="12" customHeight="1">
      <c r="R13" s="1500" t="s">
        <v>787</v>
      </c>
      <c r="S13" s="1500"/>
      <c r="T13" s="1500"/>
      <c r="U13" s="1500"/>
      <c r="V13" s="1500"/>
      <c r="W13" s="1500"/>
      <c r="X13" s="1500"/>
      <c r="Y13" s="1500"/>
      <c r="Z13" s="1500"/>
      <c r="AA13" s="1500"/>
      <c r="AB13" s="1500"/>
      <c r="AC13" s="1500"/>
      <c r="AD13" s="1500"/>
      <c r="AE13" s="1500"/>
      <c r="AF13" s="1500"/>
      <c r="AG13" s="1500"/>
      <c r="AH13" s="1500"/>
      <c r="AI13" s="1500"/>
      <c r="AJ13" s="1500"/>
    </row>
    <row r="14" spans="2:55" ht="20.149999999999999" customHeight="1">
      <c r="V14" s="2341">
        <v>0</v>
      </c>
      <c r="W14" s="2341"/>
      <c r="X14" s="2341"/>
      <c r="Y14" s="2341"/>
      <c r="Z14" s="2341"/>
      <c r="AA14" s="2341"/>
      <c r="AB14" s="2341"/>
      <c r="AC14" s="2341"/>
      <c r="AD14" s="2341"/>
      <c r="AE14" s="2341"/>
      <c r="AF14" s="2341"/>
      <c r="AG14" s="1490"/>
      <c r="AH14" s="1490"/>
      <c r="BC14" s="736">
        <f>ROUNDDOWN((J33-J31)-(J31*15/1000),-4)</f>
        <v>210000</v>
      </c>
    </row>
    <row r="15" spans="2:55">
      <c r="BC15" s="736">
        <f>SUM(J33-J31)-((J33-J31)*1/100)</f>
        <v>297000</v>
      </c>
    </row>
    <row r="16" spans="2:55" ht="16.5">
      <c r="B16" s="2378" t="str">
        <f>IF(AB18=AO16,"賃金水準又は物価水準の変動による請負代金額の変更について",+IF(AB18=AO17,"特別な要因による請負代金額の変更について","予期することのできない特別の事情による請負代金額の変更について"))</f>
        <v>特別な要因による請負代金額の変更について</v>
      </c>
      <c r="C16" s="2379"/>
      <c r="D16" s="2379"/>
      <c r="E16" s="2379"/>
      <c r="F16" s="2379"/>
      <c r="G16" s="2379"/>
      <c r="H16" s="2379"/>
      <c r="I16" s="2379"/>
      <c r="J16" s="2379"/>
      <c r="K16" s="2379"/>
      <c r="L16" s="2379"/>
      <c r="M16" s="2379"/>
      <c r="N16" s="2379"/>
      <c r="O16" s="2379"/>
      <c r="P16" s="2379"/>
      <c r="Q16" s="2379"/>
      <c r="R16" s="2379"/>
      <c r="S16" s="2379"/>
      <c r="T16" s="2379"/>
      <c r="U16" s="2379"/>
      <c r="V16" s="2379"/>
      <c r="W16" s="2380"/>
      <c r="X16" s="2380"/>
      <c r="Y16" s="2380"/>
      <c r="Z16" s="2380"/>
      <c r="AA16" s="2380"/>
      <c r="AB16" s="2380"/>
      <c r="AC16" s="2380"/>
      <c r="AD16" s="2380"/>
      <c r="AE16" s="2380"/>
      <c r="AF16" s="2380"/>
      <c r="AG16" s="2380"/>
      <c r="AH16" s="2380"/>
      <c r="AI16" s="2380"/>
      <c r="AJ16" s="2380"/>
      <c r="AO16" s="411" t="s">
        <v>532</v>
      </c>
      <c r="AP16" s="724"/>
      <c r="AQ16" s="724"/>
      <c r="AR16" s="724"/>
      <c r="AS16" s="411" t="s">
        <v>533</v>
      </c>
      <c r="AT16" s="724"/>
      <c r="AU16" s="725"/>
      <c r="AV16" s="725"/>
      <c r="BC16" s="736">
        <f>ROUNDDOWN((J33-J31)-J31*1/100,-4)</f>
        <v>240000</v>
      </c>
    </row>
    <row r="17" spans="2:55" ht="16.5">
      <c r="AO17" s="411" t="s">
        <v>534</v>
      </c>
      <c r="AP17" s="724"/>
      <c r="AQ17" s="724"/>
      <c r="AR17" s="724"/>
      <c r="AS17" s="411" t="s">
        <v>535</v>
      </c>
      <c r="AT17" s="724"/>
      <c r="AU17" s="725"/>
      <c r="AV17" s="725"/>
    </row>
    <row r="18" spans="2:55" ht="20.149999999999999" customHeight="1">
      <c r="B18" s="2345" t="s">
        <v>738</v>
      </c>
      <c r="C18" s="1676"/>
      <c r="D18" s="1676"/>
      <c r="E18" s="1676"/>
      <c r="F18" s="1676"/>
      <c r="G18" s="1676"/>
      <c r="H18" s="1676"/>
      <c r="I18" s="1676"/>
      <c r="J18" s="1676"/>
      <c r="K18" s="1676"/>
      <c r="L18" s="1676"/>
      <c r="M18" s="1676"/>
      <c r="N18" s="1676"/>
      <c r="O18" s="1676"/>
      <c r="P18" s="1676"/>
      <c r="Q18" s="1676"/>
      <c r="R18" s="1676"/>
      <c r="S18" s="1676"/>
      <c r="T18" s="1676"/>
      <c r="U18" s="1676"/>
      <c r="V18" s="1676"/>
      <c r="W18" s="1676"/>
      <c r="X18" s="1676"/>
      <c r="Y18" s="1676"/>
      <c r="Z18" s="1676"/>
      <c r="AA18" s="1676"/>
      <c r="AB18" s="2347" t="s">
        <v>757</v>
      </c>
      <c r="AC18" s="1672"/>
      <c r="AD18" s="1672"/>
      <c r="AE18" s="1549" t="s">
        <v>739</v>
      </c>
      <c r="AF18" s="1549"/>
      <c r="AG18" s="1549"/>
      <c r="AH18" s="1549"/>
      <c r="AI18" s="1549"/>
      <c r="AJ18" s="1549"/>
      <c r="AO18" s="411" t="s">
        <v>536</v>
      </c>
      <c r="AP18" s="724"/>
      <c r="AQ18" s="724"/>
      <c r="AR18" s="724"/>
      <c r="AS18" s="411" t="s">
        <v>537</v>
      </c>
      <c r="AT18" s="724"/>
      <c r="AU18" s="725"/>
      <c r="AV18" s="725"/>
      <c r="BC18" s="718" t="s">
        <v>292</v>
      </c>
    </row>
    <row r="19" spans="2:55" ht="20.149999999999999" customHeight="1">
      <c r="B19" s="2381" t="s">
        <v>740</v>
      </c>
      <c r="C19" s="2382"/>
      <c r="D19" s="2382"/>
      <c r="E19" s="2382"/>
      <c r="F19" s="2382"/>
      <c r="G19" s="2382"/>
      <c r="H19" s="2382"/>
      <c r="I19" s="2382"/>
      <c r="J19" s="2382"/>
      <c r="K19" s="2382"/>
      <c r="L19" s="2382"/>
      <c r="M19" s="2382"/>
      <c r="N19" s="2382"/>
      <c r="O19" s="2382"/>
      <c r="P19" s="726"/>
      <c r="Q19" s="726"/>
      <c r="R19" s="726"/>
      <c r="S19" s="726"/>
      <c r="T19" s="726"/>
      <c r="U19" s="726"/>
      <c r="V19" s="726"/>
      <c r="W19" s="726"/>
      <c r="X19" s="726"/>
      <c r="Y19" s="726"/>
      <c r="Z19" s="726"/>
      <c r="AA19" s="726"/>
      <c r="AB19" s="726"/>
      <c r="AC19" s="726"/>
      <c r="AD19" s="726"/>
      <c r="AE19" s="726"/>
      <c r="AF19" s="726"/>
      <c r="AG19" s="726"/>
      <c r="AH19" s="726"/>
      <c r="AI19" s="726"/>
      <c r="AJ19" s="726"/>
      <c r="BC19" s="718" t="s">
        <v>328</v>
      </c>
    </row>
    <row r="20" spans="2:55">
      <c r="BC20" s="718" t="s">
        <v>329</v>
      </c>
    </row>
    <row r="21" spans="2:55">
      <c r="B21" s="1490" t="s">
        <v>62</v>
      </c>
      <c r="C21" s="1490"/>
      <c r="D21" s="1490"/>
      <c r="E21" s="1490"/>
      <c r="F21" s="1490"/>
      <c r="G21" s="1490"/>
      <c r="H21" s="1490"/>
      <c r="I21" s="1490"/>
      <c r="J21" s="1490"/>
      <c r="K21" s="1490"/>
      <c r="L21" s="1490"/>
      <c r="M21" s="1490"/>
      <c r="N21" s="1490"/>
      <c r="O21" s="1490"/>
      <c r="P21" s="1490"/>
      <c r="Q21" s="1490"/>
      <c r="R21" s="1490"/>
      <c r="S21" s="1490"/>
      <c r="T21" s="1490"/>
      <c r="U21" s="1490"/>
      <c r="V21" s="1490"/>
      <c r="W21" s="1490"/>
      <c r="X21" s="1490"/>
      <c r="Y21" s="1490"/>
      <c r="Z21" s="1490"/>
      <c r="AA21" s="1490"/>
      <c r="AB21" s="1490"/>
      <c r="AC21" s="1490"/>
      <c r="AD21" s="1490"/>
      <c r="AE21" s="1490"/>
      <c r="AF21" s="1490"/>
      <c r="AG21" s="1490"/>
      <c r="AH21" s="1490"/>
      <c r="AI21" s="1490"/>
      <c r="AJ21" s="1490"/>
    </row>
    <row r="22" spans="2:55" ht="22.5" customHeight="1" thickBot="1"/>
    <row r="23" spans="2:55">
      <c r="B23" s="2298"/>
      <c r="C23" s="1792" t="s">
        <v>538</v>
      </c>
      <c r="D23" s="1026"/>
      <c r="E23" s="1026"/>
      <c r="F23" s="1026"/>
      <c r="G23" s="1026"/>
      <c r="H23" s="1026"/>
      <c r="I23" s="2318"/>
      <c r="J23" s="152"/>
      <c r="K23" s="717"/>
      <c r="L23" s="1875" t="str">
        <f>各項目入力表!B3</f>
        <v>○○○○工事</v>
      </c>
      <c r="M23" s="1876"/>
      <c r="N23" s="1876"/>
      <c r="O23" s="1876"/>
      <c r="P23" s="1876"/>
      <c r="Q23" s="1876"/>
      <c r="R23" s="1876"/>
      <c r="S23" s="1876"/>
      <c r="T23" s="1876"/>
      <c r="U23" s="1876"/>
      <c r="V23" s="1876"/>
      <c r="W23" s="1876"/>
      <c r="X23" s="1876"/>
      <c r="Y23" s="1876"/>
      <c r="Z23" s="1876"/>
      <c r="AA23" s="1876"/>
      <c r="AB23" s="1876"/>
      <c r="AC23" s="1876"/>
      <c r="AD23" s="1876"/>
      <c r="AE23" s="1876"/>
      <c r="AF23" s="1876"/>
      <c r="AG23" s="1876"/>
      <c r="AH23" s="1876"/>
      <c r="AI23" s="1876"/>
      <c r="AJ23" s="1877"/>
    </row>
    <row r="24" spans="2:55">
      <c r="B24" s="1786"/>
      <c r="C24" s="1057"/>
      <c r="D24" s="1057"/>
      <c r="E24" s="1057"/>
      <c r="F24" s="1057"/>
      <c r="G24" s="1057"/>
      <c r="H24" s="1057"/>
      <c r="I24" s="1808"/>
      <c r="J24" s="154"/>
      <c r="K24" s="157"/>
      <c r="L24" s="1878"/>
      <c r="M24" s="1878"/>
      <c r="N24" s="1878"/>
      <c r="O24" s="1878"/>
      <c r="P24" s="1878"/>
      <c r="Q24" s="1878"/>
      <c r="R24" s="1878"/>
      <c r="S24" s="1878"/>
      <c r="T24" s="1878"/>
      <c r="U24" s="1878"/>
      <c r="V24" s="1878"/>
      <c r="W24" s="1878"/>
      <c r="X24" s="1878"/>
      <c r="Y24" s="1878"/>
      <c r="Z24" s="1878"/>
      <c r="AA24" s="1878"/>
      <c r="AB24" s="1878"/>
      <c r="AC24" s="1878"/>
      <c r="AD24" s="1878"/>
      <c r="AE24" s="1878"/>
      <c r="AF24" s="1878"/>
      <c r="AG24" s="1878"/>
      <c r="AH24" s="1878"/>
      <c r="AI24" s="1878"/>
      <c r="AJ24" s="1879"/>
    </row>
    <row r="25" spans="2:55">
      <c r="B25" s="1785"/>
      <c r="C25" s="1787" t="s">
        <v>105</v>
      </c>
      <c r="D25" s="1004"/>
      <c r="E25" s="1004"/>
      <c r="F25" s="1004"/>
      <c r="G25" s="1004"/>
      <c r="H25" s="1004"/>
      <c r="I25" s="1807"/>
      <c r="J25" s="473"/>
      <c r="K25" s="705"/>
      <c r="L25" s="1781">
        <f>各項目入力表!B6</f>
        <v>44713</v>
      </c>
      <c r="M25" s="1781"/>
      <c r="N25" s="1781"/>
      <c r="O25" s="1781"/>
      <c r="P25" s="1781"/>
      <c r="Q25" s="1781"/>
      <c r="R25" s="1781"/>
      <c r="S25" s="1781"/>
      <c r="T25" s="1781"/>
      <c r="U25" s="1781"/>
      <c r="V25" s="2346"/>
      <c r="W25" s="2386"/>
      <c r="X25" s="714"/>
      <c r="Y25" s="1004" t="s">
        <v>315</v>
      </c>
      <c r="Z25" s="954"/>
      <c r="AA25" s="954"/>
      <c r="AB25" s="954"/>
      <c r="AC25" s="954"/>
      <c r="AD25" s="719"/>
      <c r="AE25" s="1449" t="str">
        <f>各項目入力表!B5</f>
        <v>04-***</v>
      </c>
      <c r="AF25" s="1115"/>
      <c r="AG25" s="1115"/>
      <c r="AH25" s="1115"/>
      <c r="AI25" s="1115"/>
      <c r="AJ25" s="2342"/>
    </row>
    <row r="26" spans="2:55">
      <c r="B26" s="1786"/>
      <c r="C26" s="1057"/>
      <c r="D26" s="1057"/>
      <c r="E26" s="1057"/>
      <c r="F26" s="1057"/>
      <c r="G26" s="1057"/>
      <c r="H26" s="1057"/>
      <c r="I26" s="1808"/>
      <c r="J26" s="703"/>
      <c r="K26" s="701"/>
      <c r="L26" s="1789"/>
      <c r="M26" s="1789"/>
      <c r="N26" s="1789"/>
      <c r="O26" s="1789"/>
      <c r="P26" s="1789"/>
      <c r="Q26" s="1789"/>
      <c r="R26" s="1789"/>
      <c r="S26" s="1789"/>
      <c r="T26" s="1789"/>
      <c r="U26" s="1789"/>
      <c r="V26" s="2348"/>
      <c r="W26" s="2387"/>
      <c r="X26" s="703"/>
      <c r="Y26" s="1028"/>
      <c r="Z26" s="1028"/>
      <c r="AA26" s="1028"/>
      <c r="AB26" s="1028"/>
      <c r="AC26" s="1028"/>
      <c r="AD26" s="720"/>
      <c r="AE26" s="2343"/>
      <c r="AF26" s="2343"/>
      <c r="AG26" s="2343"/>
      <c r="AH26" s="2343"/>
      <c r="AI26" s="2343"/>
      <c r="AJ26" s="2344"/>
    </row>
    <row r="27" spans="2:55" ht="24.9" customHeight="1">
      <c r="B27" s="1785"/>
      <c r="C27" s="1787" t="s">
        <v>540</v>
      </c>
      <c r="D27" s="1004"/>
      <c r="E27" s="1004"/>
      <c r="F27" s="1004"/>
      <c r="G27" s="1004"/>
      <c r="H27" s="1004"/>
      <c r="I27" s="706"/>
      <c r="J27" s="2261" t="s">
        <v>541</v>
      </c>
      <c r="K27" s="1900"/>
      <c r="L27" s="1781">
        <f>各項目入力表!B7</f>
        <v>44713</v>
      </c>
      <c r="M27" s="1781"/>
      <c r="N27" s="1781"/>
      <c r="O27" s="1781"/>
      <c r="P27" s="1781"/>
      <c r="Q27" s="1781"/>
      <c r="R27" s="1781"/>
      <c r="S27" s="1781"/>
      <c r="T27" s="1781"/>
      <c r="U27" s="1781"/>
      <c r="V27" s="2346"/>
      <c r="W27" s="2346"/>
      <c r="X27" s="713"/>
      <c r="Y27" s="166"/>
      <c r="Z27" s="166"/>
      <c r="AA27" s="166"/>
      <c r="AB27" s="166"/>
      <c r="AC27" s="166"/>
      <c r="AD27" s="166"/>
      <c r="AE27" s="166"/>
      <c r="AF27" s="166"/>
      <c r="AG27" s="166"/>
      <c r="AH27" s="166"/>
      <c r="AI27" s="166"/>
      <c r="AJ27" s="120"/>
    </row>
    <row r="28" spans="2:55" ht="24.9" customHeight="1">
      <c r="B28" s="1786"/>
      <c r="C28" s="1057"/>
      <c r="D28" s="1057"/>
      <c r="E28" s="1057"/>
      <c r="F28" s="1057"/>
      <c r="G28" s="1057"/>
      <c r="H28" s="1057"/>
      <c r="I28" s="702"/>
      <c r="J28" s="1045" t="s">
        <v>542</v>
      </c>
      <c r="K28" s="1902"/>
      <c r="L28" s="1789">
        <f>IF(AX36=BC19,各項目入力表!D5,+IF(AX36=BC20,各項目入力表!D6,各項目入力表!B8))</f>
        <v>44896</v>
      </c>
      <c r="M28" s="1789"/>
      <c r="N28" s="1789"/>
      <c r="O28" s="1789"/>
      <c r="P28" s="1789"/>
      <c r="Q28" s="1789"/>
      <c r="R28" s="1789"/>
      <c r="S28" s="1789"/>
      <c r="T28" s="1789"/>
      <c r="U28" s="1789"/>
      <c r="V28" s="2348"/>
      <c r="W28" s="2348"/>
      <c r="X28" s="707"/>
      <c r="Y28" s="167"/>
      <c r="Z28" s="167"/>
      <c r="AA28" s="167"/>
      <c r="AB28" s="167"/>
      <c r="AC28" s="167"/>
      <c r="AD28" s="167"/>
      <c r="AE28" s="167"/>
      <c r="AF28" s="167"/>
      <c r="AG28" s="167"/>
      <c r="AH28" s="167"/>
      <c r="AI28" s="167"/>
      <c r="AJ28" s="122"/>
    </row>
    <row r="29" spans="2:55">
      <c r="B29" s="1785"/>
      <c r="C29" s="1787" t="s">
        <v>543</v>
      </c>
      <c r="D29" s="1004"/>
      <c r="E29" s="1004"/>
      <c r="F29" s="1004"/>
      <c r="G29" s="1004"/>
      <c r="H29" s="1004"/>
      <c r="I29" s="1807"/>
      <c r="J29" s="2335">
        <f>IF(AB18=AO17,BC15,+IF(AB18=AO18,BC16,BC14))</f>
        <v>297000</v>
      </c>
      <c r="K29" s="2336"/>
      <c r="L29" s="2336"/>
      <c r="M29" s="2336"/>
      <c r="N29" s="2336"/>
      <c r="O29" s="2336"/>
      <c r="P29" s="2336"/>
      <c r="Q29" s="2336"/>
      <c r="R29" s="2336"/>
      <c r="S29" s="2336"/>
      <c r="T29" s="2336"/>
      <c r="U29" s="2337"/>
      <c r="V29" s="2337"/>
      <c r="W29" s="2337"/>
      <c r="X29" s="953" t="s">
        <v>544</v>
      </c>
      <c r="Y29" s="954"/>
      <c r="Z29" s="954"/>
      <c r="AA29" s="954"/>
      <c r="AB29" s="954"/>
      <c r="AC29" s="1705" t="str">
        <f>IF(J33&gt;J31,"【増額】",+IF(J33&lt;J31,"【減額】",""))</f>
        <v>【増額】</v>
      </c>
      <c r="AD29" s="1705"/>
      <c r="AE29" s="1705"/>
      <c r="AF29" s="1705"/>
      <c r="AG29" s="1705"/>
      <c r="AH29" s="1705"/>
      <c r="AI29" s="1705"/>
      <c r="AJ29" s="2333"/>
    </row>
    <row r="30" spans="2:55">
      <c r="B30" s="1786"/>
      <c r="C30" s="1057"/>
      <c r="D30" s="1057"/>
      <c r="E30" s="1057"/>
      <c r="F30" s="1057"/>
      <c r="G30" s="1057"/>
      <c r="H30" s="1057"/>
      <c r="I30" s="1808"/>
      <c r="J30" s="2338"/>
      <c r="K30" s="2339"/>
      <c r="L30" s="2339"/>
      <c r="M30" s="2339"/>
      <c r="N30" s="2339"/>
      <c r="O30" s="2339"/>
      <c r="P30" s="2339"/>
      <c r="Q30" s="2339"/>
      <c r="R30" s="2339"/>
      <c r="S30" s="2339"/>
      <c r="T30" s="2339"/>
      <c r="U30" s="2340"/>
      <c r="V30" s="2340"/>
      <c r="W30" s="2340"/>
      <c r="X30" s="1028"/>
      <c r="Y30" s="1028"/>
      <c r="Z30" s="1028"/>
      <c r="AA30" s="1028"/>
      <c r="AB30" s="1028"/>
      <c r="AC30" s="1678"/>
      <c r="AD30" s="1678"/>
      <c r="AE30" s="1678"/>
      <c r="AF30" s="1678"/>
      <c r="AG30" s="1678"/>
      <c r="AH30" s="1678"/>
      <c r="AI30" s="1678"/>
      <c r="AJ30" s="2334"/>
    </row>
    <row r="31" spans="2:55">
      <c r="B31" s="1785"/>
      <c r="C31" s="2306" t="str">
        <f>IF(AF18=AO17,"価格変動前　　の材料価格","変動前残工事　請負代金額")</f>
        <v>変動前残工事　請負代金額</v>
      </c>
      <c r="D31" s="2306"/>
      <c r="E31" s="2306"/>
      <c r="F31" s="2306"/>
      <c r="G31" s="2306"/>
      <c r="H31" s="2306"/>
      <c r="I31" s="1807"/>
      <c r="J31" s="2362">
        <v>5600000</v>
      </c>
      <c r="K31" s="2363"/>
      <c r="L31" s="2363"/>
      <c r="M31" s="2363"/>
      <c r="N31" s="2363"/>
      <c r="O31" s="2363"/>
      <c r="P31" s="2363"/>
      <c r="Q31" s="2363"/>
      <c r="R31" s="2363"/>
      <c r="S31" s="2363"/>
      <c r="T31" s="2363"/>
      <c r="U31" s="2364"/>
      <c r="V31" s="2364"/>
      <c r="W31" s="2364"/>
      <c r="X31" s="953" t="s">
        <v>544</v>
      </c>
      <c r="Y31" s="954"/>
      <c r="Z31" s="954"/>
      <c r="AA31" s="954"/>
      <c r="AB31" s="954"/>
      <c r="AC31" s="954"/>
      <c r="AD31" s="954"/>
      <c r="AE31" s="954"/>
      <c r="AF31" s="954"/>
      <c r="AG31" s="954"/>
      <c r="AH31" s="954"/>
      <c r="AI31" s="954"/>
      <c r="AJ31" s="2324"/>
    </row>
    <row r="32" spans="2:55">
      <c r="B32" s="1786"/>
      <c r="C32" s="2307"/>
      <c r="D32" s="2307"/>
      <c r="E32" s="2307"/>
      <c r="F32" s="2307"/>
      <c r="G32" s="2307"/>
      <c r="H32" s="2307"/>
      <c r="I32" s="1808"/>
      <c r="J32" s="2365"/>
      <c r="K32" s="2366"/>
      <c r="L32" s="2366"/>
      <c r="M32" s="2366"/>
      <c r="N32" s="2366"/>
      <c r="O32" s="2366"/>
      <c r="P32" s="2366"/>
      <c r="Q32" s="2366"/>
      <c r="R32" s="2366"/>
      <c r="S32" s="2366"/>
      <c r="T32" s="2366"/>
      <c r="U32" s="2367"/>
      <c r="V32" s="2367"/>
      <c r="W32" s="2367"/>
      <c r="X32" s="1028"/>
      <c r="Y32" s="1028"/>
      <c r="Z32" s="1028"/>
      <c r="AA32" s="1028"/>
      <c r="AB32" s="1028"/>
      <c r="AC32" s="1028"/>
      <c r="AD32" s="1028"/>
      <c r="AE32" s="1028"/>
      <c r="AF32" s="1028"/>
      <c r="AG32" s="1028"/>
      <c r="AH32" s="1028"/>
      <c r="AI32" s="1028"/>
      <c r="AJ32" s="2325"/>
    </row>
    <row r="33" spans="2:55">
      <c r="B33" s="2245"/>
      <c r="C33" s="2306" t="str">
        <f>IF(AF18=AO17,"価格変動後　　の材料価格","変動後残工事　請負代金額")</f>
        <v>変動後残工事　請負代金額</v>
      </c>
      <c r="D33" s="2306"/>
      <c r="E33" s="2306"/>
      <c r="F33" s="2306"/>
      <c r="G33" s="2306"/>
      <c r="H33" s="2306"/>
      <c r="I33" s="2308"/>
      <c r="J33" s="2362">
        <v>5900000</v>
      </c>
      <c r="K33" s="2363"/>
      <c r="L33" s="2363"/>
      <c r="M33" s="2363"/>
      <c r="N33" s="2363"/>
      <c r="O33" s="2363"/>
      <c r="P33" s="2363"/>
      <c r="Q33" s="2363"/>
      <c r="R33" s="2363"/>
      <c r="S33" s="2363"/>
      <c r="T33" s="2363"/>
      <c r="U33" s="2364"/>
      <c r="V33" s="2364"/>
      <c r="W33" s="2364"/>
      <c r="X33" s="2368" t="s">
        <v>544</v>
      </c>
      <c r="Y33" s="1705"/>
      <c r="Z33" s="1705"/>
      <c r="AA33" s="1705"/>
      <c r="AB33" s="1675"/>
      <c r="AC33" s="1458" t="s">
        <v>545</v>
      </c>
      <c r="AD33" s="1115"/>
      <c r="AE33" s="2369"/>
      <c r="AF33" s="2372">
        <f>SUM(J33/J31)</f>
        <v>1.0535714285714286</v>
      </c>
      <c r="AG33" s="2373"/>
      <c r="AH33" s="2373"/>
      <c r="AI33" s="2373"/>
      <c r="AJ33" s="2374"/>
      <c r="AQ33" s="2299" t="s">
        <v>539</v>
      </c>
      <c r="AR33" s="1140"/>
      <c r="AS33" s="1140"/>
      <c r="AT33" s="1140"/>
      <c r="AU33" s="1140"/>
      <c r="AV33" s="1140"/>
      <c r="AW33" s="1140"/>
    </row>
    <row r="34" spans="2:55">
      <c r="B34" s="1685"/>
      <c r="C34" s="2307"/>
      <c r="D34" s="2307"/>
      <c r="E34" s="2307"/>
      <c r="F34" s="2307"/>
      <c r="G34" s="2307"/>
      <c r="H34" s="2307"/>
      <c r="I34" s="1686"/>
      <c r="J34" s="2365"/>
      <c r="K34" s="2366"/>
      <c r="L34" s="2366"/>
      <c r="M34" s="2366"/>
      <c r="N34" s="2366"/>
      <c r="O34" s="2366"/>
      <c r="P34" s="2366"/>
      <c r="Q34" s="2366"/>
      <c r="R34" s="2366"/>
      <c r="S34" s="2366"/>
      <c r="T34" s="2366"/>
      <c r="U34" s="2367"/>
      <c r="V34" s="2367"/>
      <c r="W34" s="2367"/>
      <c r="X34" s="1678"/>
      <c r="Y34" s="1678"/>
      <c r="Z34" s="1678"/>
      <c r="AA34" s="1678"/>
      <c r="AB34" s="1679"/>
      <c r="AC34" s="2370"/>
      <c r="AD34" s="2343"/>
      <c r="AE34" s="2371"/>
      <c r="AF34" s="2375"/>
      <c r="AG34" s="2376"/>
      <c r="AH34" s="2376"/>
      <c r="AI34" s="2376"/>
      <c r="AJ34" s="2377"/>
      <c r="AQ34" s="1140"/>
      <c r="AR34" s="1140"/>
      <c r="AS34" s="1140"/>
      <c r="AT34" s="1140"/>
      <c r="AU34" s="1140"/>
      <c r="AV34" s="1140"/>
      <c r="AW34" s="1140"/>
    </row>
    <row r="35" spans="2:55" ht="13.5" thickBot="1">
      <c r="B35" s="2223"/>
      <c r="C35" s="1858" t="s">
        <v>546</v>
      </c>
      <c r="D35" s="1795"/>
      <c r="E35" s="1795"/>
      <c r="F35" s="1795"/>
      <c r="G35" s="1795"/>
      <c r="H35" s="1795"/>
      <c r="I35" s="2225"/>
      <c r="J35" s="728"/>
      <c r="K35" s="729"/>
      <c r="L35" s="1784">
        <v>44805</v>
      </c>
      <c r="M35" s="1784"/>
      <c r="N35" s="1784"/>
      <c r="O35" s="1784"/>
      <c r="P35" s="1784"/>
      <c r="Q35" s="1784"/>
      <c r="R35" s="1784"/>
      <c r="S35" s="1784"/>
      <c r="T35" s="1784"/>
      <c r="U35" s="1784"/>
      <c r="V35" s="2356"/>
      <c r="W35" s="2356"/>
      <c r="X35" s="711"/>
      <c r="Y35" s="711"/>
      <c r="Z35" s="711"/>
      <c r="AA35" s="711"/>
      <c r="AB35" s="711"/>
      <c r="AC35" s="711"/>
      <c r="AD35" s="711"/>
      <c r="AE35" s="711"/>
      <c r="AF35" s="711"/>
      <c r="AG35" s="711"/>
      <c r="AH35" s="711"/>
      <c r="AI35" s="711"/>
      <c r="AJ35" s="730"/>
      <c r="AQ35" s="1140"/>
      <c r="AR35" s="1140"/>
      <c r="AS35" s="1140"/>
      <c r="AT35" s="1140"/>
      <c r="AU35" s="1140"/>
      <c r="AV35" s="1140"/>
      <c r="AW35" s="1140"/>
    </row>
    <row r="36" spans="2:55" ht="13.5" thickTop="1">
      <c r="B36" s="2178"/>
      <c r="C36" s="1793"/>
      <c r="D36" s="1793"/>
      <c r="E36" s="1793"/>
      <c r="F36" s="1793"/>
      <c r="G36" s="1793"/>
      <c r="H36" s="1793"/>
      <c r="I36" s="2179"/>
      <c r="J36" s="731"/>
      <c r="K36" s="704"/>
      <c r="L36" s="2293"/>
      <c r="M36" s="2293"/>
      <c r="N36" s="2293"/>
      <c r="O36" s="2293"/>
      <c r="P36" s="2293"/>
      <c r="Q36" s="2293"/>
      <c r="R36" s="2293"/>
      <c r="S36" s="2293"/>
      <c r="T36" s="2293"/>
      <c r="U36" s="2293"/>
      <c r="V36" s="2358"/>
      <c r="W36" s="2358"/>
      <c r="X36" s="712"/>
      <c r="Y36" s="712"/>
      <c r="Z36" s="712"/>
      <c r="AA36" s="712"/>
      <c r="AB36" s="712"/>
      <c r="AC36" s="712"/>
      <c r="AD36" s="712"/>
      <c r="AE36" s="712"/>
      <c r="AF36" s="712"/>
      <c r="AG36" s="712"/>
      <c r="AH36" s="712"/>
      <c r="AI36" s="712"/>
      <c r="AJ36" s="732"/>
      <c r="AQ36" s="2359" t="s">
        <v>294</v>
      </c>
      <c r="AR36" s="2360"/>
      <c r="AS36" s="2360"/>
      <c r="AT36" s="2360"/>
      <c r="AU36" s="2360"/>
      <c r="AV36" s="2360"/>
      <c r="AW36" s="2361"/>
      <c r="AX36" s="1765" t="s">
        <v>292</v>
      </c>
      <c r="AY36" s="1839"/>
      <c r="AZ36" s="1839"/>
      <c r="BA36" s="2352"/>
      <c r="BB36" s="2352"/>
      <c r="BC36" s="2353"/>
    </row>
    <row r="37" spans="2:55" ht="13.5" thickBot="1">
      <c r="B37" s="2223"/>
      <c r="C37" s="2072" t="s">
        <v>547</v>
      </c>
      <c r="D37" s="1795"/>
      <c r="E37" s="1795"/>
      <c r="F37" s="1795"/>
      <c r="G37" s="1795"/>
      <c r="H37" s="1795"/>
      <c r="I37" s="2225"/>
      <c r="J37" s="728"/>
      <c r="K37" s="729"/>
      <c r="L37" s="1784">
        <v>44805</v>
      </c>
      <c r="M37" s="1784"/>
      <c r="N37" s="1784"/>
      <c r="O37" s="1784"/>
      <c r="P37" s="1784"/>
      <c r="Q37" s="1784"/>
      <c r="R37" s="1784"/>
      <c r="S37" s="1784"/>
      <c r="T37" s="1784"/>
      <c r="U37" s="1784"/>
      <c r="V37" s="2356"/>
      <c r="W37" s="2356"/>
      <c r="X37" s="711"/>
      <c r="Y37" s="711"/>
      <c r="Z37" s="711"/>
      <c r="AA37" s="711"/>
      <c r="AB37" s="711"/>
      <c r="AC37" s="711"/>
      <c r="AD37" s="711"/>
      <c r="AE37" s="711"/>
      <c r="AF37" s="711"/>
      <c r="AG37" s="711"/>
      <c r="AH37" s="711"/>
      <c r="AI37" s="711"/>
      <c r="AJ37" s="730"/>
      <c r="AQ37" s="2360"/>
      <c r="AR37" s="2360"/>
      <c r="AS37" s="2360"/>
      <c r="AT37" s="2360"/>
      <c r="AU37" s="2360"/>
      <c r="AV37" s="2360"/>
      <c r="AW37" s="2361"/>
      <c r="AX37" s="1841"/>
      <c r="AY37" s="1842"/>
      <c r="AZ37" s="1842"/>
      <c r="BA37" s="2354"/>
      <c r="BB37" s="2354"/>
      <c r="BC37" s="2355"/>
    </row>
    <row r="38" spans="2:55" ht="14" thickTop="1" thickBot="1">
      <c r="B38" s="2231"/>
      <c r="C38" s="1063"/>
      <c r="D38" s="1063"/>
      <c r="E38" s="1063"/>
      <c r="F38" s="1063"/>
      <c r="G38" s="1010"/>
      <c r="H38" s="1010"/>
      <c r="I38" s="2230"/>
      <c r="J38" s="910"/>
      <c r="K38" s="893"/>
      <c r="L38" s="2357"/>
      <c r="M38" s="2357"/>
      <c r="N38" s="2357"/>
      <c r="O38" s="2357"/>
      <c r="P38" s="2357"/>
      <c r="Q38" s="2293"/>
      <c r="R38" s="2293"/>
      <c r="S38" s="2293"/>
      <c r="T38" s="2293"/>
      <c r="U38" s="2293"/>
      <c r="V38" s="2358"/>
      <c r="W38" s="2358"/>
      <c r="X38" s="709"/>
      <c r="Y38" s="709"/>
      <c r="Z38" s="709"/>
      <c r="AA38" s="709"/>
      <c r="AB38" s="709"/>
      <c r="AC38" s="709"/>
      <c r="AD38" s="709"/>
      <c r="AE38" s="709"/>
      <c r="AF38" s="709"/>
      <c r="AG38" s="709"/>
      <c r="AH38" s="709"/>
      <c r="AI38" s="709"/>
      <c r="AJ38" s="710"/>
    </row>
    <row r="39" spans="2:55" s="895" customFormat="1" ht="15" customHeight="1">
      <c r="G39" s="911"/>
      <c r="H39" s="911"/>
      <c r="I39" s="911"/>
      <c r="J39" s="911"/>
      <c r="K39" s="911"/>
      <c r="L39" s="911"/>
      <c r="M39" s="911"/>
      <c r="N39" s="911"/>
      <c r="O39" s="911"/>
      <c r="P39" s="912"/>
      <c r="Q39" s="2349" t="s">
        <v>792</v>
      </c>
      <c r="R39" s="2350"/>
      <c r="S39" s="2350"/>
      <c r="T39" s="2351"/>
      <c r="U39" s="2349" t="s">
        <v>793</v>
      </c>
      <c r="V39" s="2350"/>
      <c r="W39" s="2350"/>
      <c r="X39" s="2351"/>
      <c r="Y39" s="2349" t="s">
        <v>8</v>
      </c>
      <c r="Z39" s="2350"/>
      <c r="AA39" s="2350"/>
      <c r="AB39" s="2351"/>
      <c r="AC39" s="2349" t="s">
        <v>7</v>
      </c>
      <c r="AD39" s="2350"/>
      <c r="AE39" s="2350"/>
      <c r="AF39" s="2351"/>
      <c r="AG39" s="2349" t="s">
        <v>28</v>
      </c>
      <c r="AH39" s="2350"/>
      <c r="AI39" s="2350"/>
      <c r="AJ39" s="2351"/>
    </row>
    <row r="40" spans="2:55" s="895" customFormat="1" ht="12.65" customHeight="1">
      <c r="Q40" s="1867"/>
      <c r="R40" s="1867"/>
      <c r="S40" s="1867"/>
      <c r="T40" s="1867"/>
      <c r="U40" s="1867"/>
      <c r="V40" s="1867"/>
      <c r="W40" s="1867"/>
      <c r="X40" s="1867"/>
      <c r="Y40" s="1867"/>
      <c r="Z40" s="1867"/>
      <c r="AA40" s="1867"/>
      <c r="AB40" s="1867"/>
      <c r="AC40" s="1867"/>
      <c r="AD40" s="1867"/>
      <c r="AE40" s="1867"/>
      <c r="AF40" s="1867"/>
      <c r="AG40" s="1867"/>
      <c r="AH40" s="1867"/>
      <c r="AI40" s="1867"/>
      <c r="AJ40" s="1867"/>
    </row>
    <row r="41" spans="2:55" s="895" customFormat="1" ht="12.65" customHeight="1">
      <c r="B41" s="67"/>
      <c r="C41" s="67"/>
      <c r="D41" s="67"/>
      <c r="E41" s="67"/>
      <c r="F41" s="67"/>
      <c r="G41" s="67"/>
      <c r="H41" s="67"/>
      <c r="I41" s="67"/>
      <c r="J41" s="67"/>
      <c r="K41" s="67"/>
      <c r="L41" s="67"/>
      <c r="M41" s="67"/>
      <c r="N41" s="67"/>
      <c r="O41" s="67"/>
      <c r="P41" s="67"/>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2:55" s="895" customFormat="1" ht="12.65" customHeight="1">
      <c r="B42" s="67"/>
      <c r="C42" s="67"/>
      <c r="D42" s="67"/>
      <c r="E42" s="67"/>
      <c r="F42" s="67"/>
      <c r="G42" s="67"/>
      <c r="H42" s="67"/>
      <c r="I42" s="67"/>
      <c r="J42" s="67"/>
      <c r="K42" s="67"/>
      <c r="L42" s="67"/>
      <c r="M42" s="67"/>
      <c r="N42" s="67"/>
      <c r="O42" s="67"/>
      <c r="P42" s="67"/>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2:55" s="895"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5" spans="2:55">
      <c r="B45" s="2383" t="s">
        <v>550</v>
      </c>
      <c r="C45" s="2384"/>
      <c r="D45" s="2384"/>
      <c r="E45" s="2384"/>
      <c r="F45" s="2384"/>
      <c r="G45" s="2384"/>
      <c r="H45" s="2384"/>
      <c r="I45" s="2384"/>
      <c r="J45" s="2384"/>
      <c r="K45" s="2384"/>
      <c r="L45" s="2384"/>
      <c r="M45" s="2384"/>
      <c r="N45" s="2384"/>
      <c r="O45" s="2384"/>
      <c r="P45" s="2384"/>
      <c r="Q45" s="2384"/>
      <c r="R45" s="2384"/>
      <c r="S45" s="2384"/>
      <c r="T45" s="2384"/>
      <c r="U45" s="2384"/>
      <c r="V45" s="2384"/>
      <c r="W45" s="2384"/>
      <c r="X45" s="2384"/>
      <c r="Y45" s="2384"/>
      <c r="Z45" s="2384"/>
      <c r="AA45" s="2384"/>
      <c r="AB45" s="2384"/>
      <c r="AC45" s="2384"/>
      <c r="AD45" s="2384"/>
      <c r="AE45" s="2384"/>
      <c r="AF45" s="2384"/>
      <c r="AG45" s="2384"/>
      <c r="AH45" s="2384"/>
      <c r="AI45" s="2384"/>
      <c r="AJ45" s="2384"/>
    </row>
    <row r="46" spans="2:55">
      <c r="B46" s="2384"/>
      <c r="C46" s="2384"/>
      <c r="D46" s="2384"/>
      <c r="E46" s="2384"/>
      <c r="F46" s="2384"/>
      <c r="G46" s="2384"/>
      <c r="H46" s="2384"/>
      <c r="I46" s="2384"/>
      <c r="J46" s="2384"/>
      <c r="K46" s="2384"/>
      <c r="L46" s="2384"/>
      <c r="M46" s="2384"/>
      <c r="N46" s="2384"/>
      <c r="O46" s="2384"/>
      <c r="P46" s="2384"/>
      <c r="Q46" s="2384"/>
      <c r="R46" s="2384"/>
      <c r="S46" s="2384"/>
      <c r="T46" s="2384"/>
      <c r="U46" s="2384"/>
      <c r="V46" s="2384"/>
      <c r="W46" s="2384"/>
      <c r="X46" s="2384"/>
      <c r="Y46" s="2384"/>
      <c r="Z46" s="2384"/>
      <c r="AA46" s="2384"/>
      <c r="AB46" s="2384"/>
      <c r="AC46" s="2384"/>
      <c r="AD46" s="2384"/>
      <c r="AE46" s="2384"/>
      <c r="AF46" s="2384"/>
      <c r="AG46" s="2384"/>
      <c r="AH46" s="2384"/>
      <c r="AI46" s="2384"/>
      <c r="AJ46" s="2384"/>
    </row>
    <row r="47" spans="2:55">
      <c r="B47" s="1060"/>
      <c r="C47" s="1060"/>
      <c r="D47" s="1060"/>
      <c r="E47" s="1060"/>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row>
    <row r="48" spans="2:5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row r="49" spans="2:3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row>
    <row r="50" spans="2:36">
      <c r="B50" s="40"/>
      <c r="C50" s="734"/>
      <c r="D50" s="2385"/>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row>
    <row r="51" spans="2:36">
      <c r="B51" s="40"/>
      <c r="C51" s="734"/>
      <c r="D51" s="45"/>
      <c r="E51" s="45"/>
      <c r="F51" s="45"/>
      <c r="G51" s="40"/>
      <c r="H51" s="40"/>
      <c r="I51" s="40"/>
      <c r="J51" s="40"/>
      <c r="K51" s="40"/>
      <c r="L51" s="40"/>
      <c r="M51" s="40"/>
      <c r="N51" s="40"/>
      <c r="O51" s="40"/>
      <c r="P51" s="40"/>
      <c r="Q51" s="40"/>
      <c r="R51" s="40"/>
      <c r="S51" s="40"/>
      <c r="T51" s="40"/>
      <c r="U51" s="40"/>
      <c r="V51" s="40"/>
      <c r="W51" s="40"/>
      <c r="X51" s="40"/>
      <c r="Y51" s="40"/>
    </row>
    <row r="52" spans="2:36">
      <c r="B52" s="40"/>
      <c r="C52" s="734"/>
      <c r="D52" s="735"/>
      <c r="E52" s="45"/>
      <c r="F52" s="45"/>
      <c r="G52" s="40"/>
      <c r="H52" s="45"/>
      <c r="I52" s="40"/>
      <c r="J52" s="40"/>
      <c r="K52" s="40"/>
      <c r="L52" s="40"/>
      <c r="M52" s="40"/>
      <c r="N52" s="40"/>
      <c r="O52" s="40"/>
      <c r="P52" s="40"/>
      <c r="Q52" s="40"/>
      <c r="R52" s="40"/>
      <c r="S52" s="40"/>
      <c r="T52" s="40"/>
      <c r="U52" s="40"/>
      <c r="V52" s="40"/>
      <c r="W52" s="40"/>
      <c r="X52" s="40"/>
      <c r="Y52" s="40"/>
    </row>
    <row r="53" spans="2:36">
      <c r="B53" s="40"/>
      <c r="C53" s="41"/>
      <c r="D53" s="40"/>
      <c r="E53" s="40"/>
      <c r="F53" s="40"/>
      <c r="G53" s="43"/>
      <c r="H53" s="43"/>
      <c r="I53" s="43"/>
      <c r="J53" s="43"/>
      <c r="K53" s="43"/>
      <c r="L53" s="43"/>
      <c r="M53" s="43"/>
      <c r="N53" s="43"/>
      <c r="O53" s="43"/>
      <c r="P53" s="43"/>
      <c r="Q53" s="43"/>
      <c r="R53" s="43"/>
      <c r="S53" s="43"/>
      <c r="T53" s="43"/>
      <c r="U53" s="43"/>
      <c r="V53" s="43"/>
      <c r="W53" s="43"/>
      <c r="X53" s="43"/>
      <c r="Y53" s="43"/>
      <c r="Z53" s="716"/>
      <c r="AA53" s="716"/>
      <c r="AB53" s="716"/>
      <c r="AC53" s="716"/>
      <c r="AD53" s="716"/>
      <c r="AE53" s="716"/>
      <c r="AF53" s="716"/>
      <c r="AG53" s="716"/>
      <c r="AH53" s="716"/>
    </row>
    <row r="54" spans="2:36">
      <c r="C54" s="3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716"/>
      <c r="AH54" s="716"/>
    </row>
    <row r="55" spans="2:36">
      <c r="C55" s="36"/>
      <c r="G55" s="1797"/>
      <c r="H55" s="1797"/>
      <c r="I55" s="1797"/>
      <c r="J55" s="1797"/>
      <c r="K55" s="1797"/>
      <c r="L55" s="1797"/>
      <c r="M55" s="1797"/>
      <c r="N55" s="1797"/>
      <c r="O55" s="1797"/>
      <c r="P55" s="1797"/>
      <c r="Q55" s="1797"/>
      <c r="R55" s="1797"/>
      <c r="S55" s="1797"/>
      <c r="T55" s="1797"/>
      <c r="U55" s="1797"/>
      <c r="V55" s="1797"/>
      <c r="W55" s="1797"/>
      <c r="X55" s="1797"/>
      <c r="Y55" s="1797"/>
      <c r="Z55" s="1797"/>
      <c r="AA55" s="1797"/>
      <c r="AB55" s="1797"/>
      <c r="AC55" s="1797"/>
      <c r="AD55" s="1797"/>
      <c r="AE55" s="1797"/>
      <c r="AF55" s="1797"/>
      <c r="AG55" s="1797"/>
      <c r="AH55" s="1797"/>
    </row>
  </sheetData>
  <sheetProtection sheet="1" selectLockedCells="1"/>
  <mergeCells count="80">
    <mergeCell ref="R11:AJ11"/>
    <mergeCell ref="R12:AJ12"/>
    <mergeCell ref="R13:AJ13"/>
    <mergeCell ref="C5:F5"/>
    <mergeCell ref="AO7:AU8"/>
    <mergeCell ref="R8:V8"/>
    <mergeCell ref="X8:AG8"/>
    <mergeCell ref="C6:M6"/>
    <mergeCell ref="Z3:AJ3"/>
    <mergeCell ref="R9:V9"/>
    <mergeCell ref="X9:AG9"/>
    <mergeCell ref="R10:V10"/>
    <mergeCell ref="X10:AG10"/>
    <mergeCell ref="AH10:AI10"/>
    <mergeCell ref="C33:H34"/>
    <mergeCell ref="I33:I34"/>
    <mergeCell ref="B29:B30"/>
    <mergeCell ref="C29:H30"/>
    <mergeCell ref="I29:I30"/>
    <mergeCell ref="B31:B32"/>
    <mergeCell ref="C31:H32"/>
    <mergeCell ref="I31:I32"/>
    <mergeCell ref="G55:AH55"/>
    <mergeCell ref="B16:AJ16"/>
    <mergeCell ref="B19:O19"/>
    <mergeCell ref="B21:AJ21"/>
    <mergeCell ref="B23:B24"/>
    <mergeCell ref="C23:H24"/>
    <mergeCell ref="I23:I24"/>
    <mergeCell ref="L23:AJ24"/>
    <mergeCell ref="B45:AJ47"/>
    <mergeCell ref="D50:AJ50"/>
    <mergeCell ref="B25:B26"/>
    <mergeCell ref="C25:H26"/>
    <mergeCell ref="I25:I26"/>
    <mergeCell ref="L25:W26"/>
    <mergeCell ref="J31:W32"/>
    <mergeCell ref="X31:AJ32"/>
    <mergeCell ref="AX36:BC37"/>
    <mergeCell ref="B37:B38"/>
    <mergeCell ref="C37:H38"/>
    <mergeCell ref="I37:I38"/>
    <mergeCell ref="L37:W38"/>
    <mergeCell ref="B35:B36"/>
    <mergeCell ref="C35:H36"/>
    <mergeCell ref="I35:I36"/>
    <mergeCell ref="L35:W36"/>
    <mergeCell ref="AQ33:AW35"/>
    <mergeCell ref="AQ36:AW37"/>
    <mergeCell ref="J33:W34"/>
    <mergeCell ref="X33:AB34"/>
    <mergeCell ref="AC33:AE34"/>
    <mergeCell ref="AF33:AJ34"/>
    <mergeCell ref="B33:B34"/>
    <mergeCell ref="Q39:T39"/>
    <mergeCell ref="U39:X39"/>
    <mergeCell ref="Y39:AB39"/>
    <mergeCell ref="AC39:AF39"/>
    <mergeCell ref="AG39:AJ39"/>
    <mergeCell ref="X29:AB30"/>
    <mergeCell ref="AC29:AJ30"/>
    <mergeCell ref="J29:W30"/>
    <mergeCell ref="V14:AF14"/>
    <mergeCell ref="AG14:AH14"/>
    <mergeCell ref="Y25:AC26"/>
    <mergeCell ref="AE25:AJ26"/>
    <mergeCell ref="B18:AA18"/>
    <mergeCell ref="B27:B28"/>
    <mergeCell ref="C27:H28"/>
    <mergeCell ref="J27:K27"/>
    <mergeCell ref="L27:W27"/>
    <mergeCell ref="J28:K28"/>
    <mergeCell ref="AB18:AD18"/>
    <mergeCell ref="AE18:AJ18"/>
    <mergeCell ref="L28:W28"/>
    <mergeCell ref="Q40:T43"/>
    <mergeCell ref="U40:X43"/>
    <mergeCell ref="Y40:AB43"/>
    <mergeCell ref="AC40:AF43"/>
    <mergeCell ref="AG40:AJ43"/>
  </mergeCells>
  <phoneticPr fontId="3"/>
  <conditionalFormatting sqref="L25:U26">
    <cfRule type="expression" dxfId="107" priority="16" stopIfTrue="1">
      <formula>AND(MONTH(L25)&lt;10,DAY(L25)&gt;9)</formula>
    </cfRule>
    <cfRule type="expression" dxfId="106" priority="17" stopIfTrue="1">
      <formula>AND(MONTH(L25)&lt;10,DAY(L25)&lt;10)</formula>
    </cfRule>
    <cfRule type="expression" dxfId="105" priority="18" stopIfTrue="1">
      <formula>AND(MONTH(L25)&gt;9,DAY(L25)&lt;10)</formula>
    </cfRule>
  </conditionalFormatting>
  <conditionalFormatting sqref="L27:U27">
    <cfRule type="expression" dxfId="104" priority="10" stopIfTrue="1">
      <formula>AND(MONTH(L27)&lt;10,DAY(L27)&gt;9)</formula>
    </cfRule>
    <cfRule type="expression" dxfId="103" priority="11" stopIfTrue="1">
      <formula>AND(MONTH(L27)&lt;10,DAY(L27)&lt;10)</formula>
    </cfRule>
    <cfRule type="expression" dxfId="102" priority="12" stopIfTrue="1">
      <formula>AND(MONTH(L27)&gt;9,DAY(L27)&lt;10)</formula>
    </cfRule>
  </conditionalFormatting>
  <conditionalFormatting sqref="L28:U28">
    <cfRule type="expression" dxfId="101" priority="7" stopIfTrue="1">
      <formula>AND(MONTH(L28)&lt;10,DAY(L28)&gt;9)</formula>
    </cfRule>
    <cfRule type="expression" dxfId="100" priority="8" stopIfTrue="1">
      <formula>AND(MONTH(L28)&lt;10,DAY(L28)&lt;10)</formula>
    </cfRule>
    <cfRule type="expression" dxfId="99" priority="9" stopIfTrue="1">
      <formula>AND(MONTH(L28)&gt;9,DAY(L28)&lt;10)</formula>
    </cfRule>
  </conditionalFormatting>
  <conditionalFormatting sqref="L35:U36">
    <cfRule type="expression" dxfId="98" priority="4" stopIfTrue="1">
      <formula>AND(MONTH(L35)&lt;10,DAY(L35)&gt;9)</formula>
    </cfRule>
    <cfRule type="expression" dxfId="97" priority="5" stopIfTrue="1">
      <formula>AND(MONTH(L35)&lt;10,DAY(L35)&lt;10)</formula>
    </cfRule>
    <cfRule type="expression" dxfId="96" priority="6" stopIfTrue="1">
      <formula>AND(MONTH(L35)&gt;9,DAY(L35)&lt;10)</formula>
    </cfRule>
  </conditionalFormatting>
  <conditionalFormatting sqref="L37:U38">
    <cfRule type="expression" dxfId="95" priority="1" stopIfTrue="1">
      <formula>AND(MONTH(L37)&lt;10,DAY(L37)&gt;9)</formula>
    </cfRule>
    <cfRule type="expression" dxfId="94" priority="2" stopIfTrue="1">
      <formula>AND(MONTH(L37)&lt;10,DAY(L37)&lt;10)</formula>
    </cfRule>
    <cfRule type="expression" dxfId="93" priority="3" stopIfTrue="1">
      <formula>AND(MONTH(L37)&gt;9,DAY(L37)&lt;10)</formula>
    </cfRule>
  </conditionalFormatting>
  <dataValidations count="2">
    <dataValidation type="list" allowBlank="1" showInputMessage="1" showErrorMessage="1" sqref="AB18:AD18">
      <formula1>$AO$16:$AO$18</formula1>
    </dataValidation>
    <dataValidation type="list" allowBlank="1" showInputMessage="1" showErrorMessage="1" sqref="AX36:AZ37">
      <formula1>$BC$18:$BC$20</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明朝,標準"&amp;8&amp;K00-033第26号様式（第25条関係）</oddHeader>
    <oddFooter>&amp;R&amp;"ＭＳ 明朝,標準"&amp;8&amp;K00-033発注者発議の場合は、監督員⇒契約検査課⇒受注者
受注者発議の場合は、受注者⇒契約検査課⇒監督員</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3" tint="0.59999389629810485"/>
  </sheetPr>
  <dimension ref="A1:BC60"/>
  <sheetViews>
    <sheetView showZeros="0" view="pageBreakPreview" zoomScaleNormal="100" zoomScaleSheetLayoutView="100" workbookViewId="0">
      <selection activeCell="X30" sqref="X30"/>
    </sheetView>
  </sheetViews>
  <sheetFormatPr defaultColWidth="2.36328125" defaultRowHeight="13"/>
  <cols>
    <col min="1" max="1" width="9.08984375" style="679" customWidth="1"/>
    <col min="2" max="37" width="2.36328125" style="66"/>
    <col min="38" max="38" width="2.36328125" style="66" hidden="1" customWidth="1"/>
    <col min="39" max="48" width="2.36328125" style="66"/>
    <col min="49" max="49" width="15.453125" style="66" customWidth="1"/>
    <col min="50" max="50" width="8.36328125" style="66" customWidth="1"/>
    <col min="51" max="54" width="2.36328125" style="66"/>
    <col min="55" max="55" width="2.36328125" style="66" hidden="1" customWidth="1"/>
    <col min="56" max="16384" width="2.36328125" style="66"/>
  </cols>
  <sheetData>
    <row r="1" spans="1:40" s="106" customFormat="1" ht="19.5" customHeight="1">
      <c r="W1" s="217"/>
      <c r="X1" s="218"/>
      <c r="Y1" s="320"/>
      <c r="Z1" s="2388">
        <v>44803</v>
      </c>
      <c r="AA1" s="2389"/>
      <c r="AB1" s="2389"/>
      <c r="AC1" s="2389"/>
      <c r="AD1" s="2389"/>
      <c r="AE1" s="2389"/>
      <c r="AF1" s="2389"/>
      <c r="AG1" s="2389"/>
      <c r="AH1" s="2389"/>
      <c r="AI1" s="2389"/>
      <c r="AJ1" s="2389"/>
      <c r="AK1" s="523" t="s">
        <v>380</v>
      </c>
      <c r="AL1" s="398" t="s">
        <v>236</v>
      </c>
    </row>
    <row r="2" spans="1:40" ht="15" customHeight="1">
      <c r="B2" s="91"/>
      <c r="C2" s="91"/>
      <c r="D2" s="91"/>
      <c r="E2" s="91"/>
      <c r="F2" s="91"/>
      <c r="G2" s="91"/>
      <c r="H2" s="91"/>
      <c r="I2" s="91"/>
      <c r="J2" s="91"/>
      <c r="K2" s="91"/>
      <c r="L2" s="91"/>
      <c r="M2" s="91"/>
      <c r="N2" s="91"/>
      <c r="O2" s="91"/>
      <c r="P2" s="91"/>
      <c r="Q2" s="91"/>
      <c r="R2" s="91"/>
      <c r="S2" s="91"/>
      <c r="T2" s="91"/>
      <c r="U2" s="91"/>
      <c r="V2" s="91"/>
      <c r="W2" s="91"/>
      <c r="X2" s="91"/>
      <c r="Y2" s="91"/>
      <c r="Z2" s="91"/>
      <c r="AA2" s="91"/>
      <c r="AB2" s="92"/>
      <c r="AC2" s="91"/>
      <c r="AD2" s="64"/>
      <c r="AE2" s="64"/>
      <c r="AF2" s="64"/>
      <c r="AG2" s="64"/>
      <c r="AH2" s="64"/>
      <c r="AI2" s="64"/>
      <c r="AJ2" s="64"/>
    </row>
    <row r="3" spans="1:40" s="589" customFormat="1" ht="15" customHeight="1">
      <c r="A3" s="679"/>
      <c r="C3" s="1859" t="s">
        <v>305</v>
      </c>
      <c r="D3" s="1866"/>
      <c r="E3" s="1866"/>
      <c r="F3" s="1866"/>
      <c r="G3" s="587"/>
      <c r="H3" s="587"/>
    </row>
    <row r="4" spans="1:40"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0" ht="15" customHeight="1">
      <c r="B5" s="91"/>
      <c r="C5" s="91"/>
      <c r="D5" s="87"/>
      <c r="E5" s="87"/>
      <c r="F5" s="87"/>
      <c r="G5" s="87"/>
      <c r="H5" s="87"/>
      <c r="I5" s="87"/>
      <c r="J5" s="87"/>
      <c r="K5" s="87"/>
      <c r="L5" s="87"/>
      <c r="M5" s="87"/>
      <c r="N5" s="87"/>
      <c r="O5" s="87"/>
      <c r="P5" s="87"/>
      <c r="Q5" s="87"/>
      <c r="R5" s="87"/>
      <c r="S5" s="87"/>
      <c r="T5" s="91"/>
      <c r="U5" s="91"/>
      <c r="V5" s="91"/>
      <c r="W5" s="91"/>
      <c r="X5" s="91"/>
      <c r="Y5" s="91"/>
      <c r="Z5" s="91"/>
      <c r="AA5" s="91"/>
      <c r="AB5" s="91"/>
      <c r="AC5" s="91"/>
      <c r="AD5" s="91"/>
      <c r="AE5" s="91"/>
      <c r="AF5" s="91"/>
      <c r="AG5" s="91"/>
      <c r="AH5" s="91"/>
      <c r="AI5" s="91"/>
      <c r="AJ5" s="91"/>
      <c r="AL5" s="106" t="s">
        <v>353</v>
      </c>
    </row>
    <row r="6" spans="1:40" ht="30" customHeight="1">
      <c r="B6" s="91"/>
      <c r="C6" s="91"/>
      <c r="D6" s="91"/>
      <c r="E6" s="91"/>
      <c r="F6" s="91"/>
      <c r="G6" s="91"/>
      <c r="H6" s="91"/>
      <c r="I6" s="91"/>
      <c r="J6" s="91"/>
      <c r="K6" s="35"/>
      <c r="L6" s="35"/>
      <c r="M6" s="35"/>
      <c r="N6" s="35"/>
      <c r="O6" s="35"/>
      <c r="P6" s="35"/>
      <c r="Q6" s="35"/>
      <c r="R6" s="35"/>
      <c r="S6" s="1864" t="s">
        <v>66</v>
      </c>
      <c r="T6" s="1048"/>
      <c r="U6" s="1048"/>
      <c r="V6" s="1048"/>
      <c r="W6" s="1048"/>
      <c r="X6" s="509"/>
      <c r="Y6" s="2297" t="str">
        <f>各項目入力表!F3</f>
        <v>平塚市○○番地○○</v>
      </c>
      <c r="Z6" s="945"/>
      <c r="AA6" s="945"/>
      <c r="AB6" s="945"/>
      <c r="AC6" s="945"/>
      <c r="AD6" s="945"/>
      <c r="AE6" s="945"/>
      <c r="AF6" s="945"/>
      <c r="AG6" s="945"/>
      <c r="AH6" s="945"/>
      <c r="AI6" s="945"/>
      <c r="AJ6" s="91"/>
    </row>
    <row r="7" spans="1:40" ht="30" customHeight="1">
      <c r="B7" s="91"/>
      <c r="C7" s="91"/>
      <c r="D7" s="91"/>
      <c r="E7" s="91"/>
      <c r="F7" s="91"/>
      <c r="G7" s="91"/>
      <c r="H7" s="91"/>
      <c r="I7" s="91"/>
      <c r="J7" s="91"/>
      <c r="K7" s="91"/>
      <c r="L7" s="91"/>
      <c r="M7" s="91"/>
      <c r="N7" s="91"/>
      <c r="O7" s="91"/>
      <c r="P7" s="91"/>
      <c r="Q7" s="91"/>
      <c r="R7" s="91"/>
      <c r="S7" s="1864" t="s">
        <v>29</v>
      </c>
      <c r="T7" s="1048"/>
      <c r="U7" s="1048"/>
      <c r="V7" s="1048"/>
      <c r="W7" s="1048"/>
      <c r="X7" s="509"/>
      <c r="Y7" s="2297" t="str">
        <f>各項目入力表!F4</f>
        <v>○△□×株式会社</v>
      </c>
      <c r="Z7" s="945"/>
      <c r="AA7" s="945"/>
      <c r="AB7" s="945"/>
      <c r="AC7" s="945"/>
      <c r="AD7" s="945"/>
      <c r="AE7" s="945"/>
      <c r="AF7" s="945"/>
      <c r="AG7" s="945"/>
      <c r="AH7" s="945"/>
      <c r="AI7" s="945"/>
      <c r="AJ7" s="91"/>
    </row>
    <row r="8" spans="1:40" ht="30" customHeight="1">
      <c r="B8" s="91"/>
      <c r="C8" s="91"/>
      <c r="D8" s="91"/>
      <c r="E8" s="91"/>
      <c r="F8" s="91"/>
      <c r="G8" s="91"/>
      <c r="H8" s="91"/>
      <c r="I8" s="91"/>
      <c r="J8" s="91"/>
      <c r="K8" s="91"/>
      <c r="L8" s="91"/>
      <c r="M8" s="91"/>
      <c r="N8" s="91"/>
      <c r="O8" s="91"/>
      <c r="P8" s="91"/>
      <c r="Q8" s="91"/>
      <c r="R8" s="91"/>
      <c r="S8" s="1864" t="s">
        <v>30</v>
      </c>
      <c r="T8" s="1048"/>
      <c r="U8" s="1048"/>
      <c r="V8" s="1048"/>
      <c r="W8" s="1048"/>
      <c r="X8" s="509"/>
      <c r="Y8" s="2297" t="str">
        <f>各項目入力表!F5</f>
        <v>代表取締役　○△　□×</v>
      </c>
      <c r="Z8" s="945"/>
      <c r="AA8" s="945"/>
      <c r="AB8" s="945"/>
      <c r="AC8" s="945"/>
      <c r="AD8" s="945"/>
      <c r="AE8" s="945"/>
      <c r="AF8" s="945"/>
      <c r="AG8" s="945"/>
      <c r="AH8" s="945"/>
      <c r="AI8" s="945"/>
      <c r="AJ8" s="498" t="s">
        <v>61</v>
      </c>
    </row>
    <row r="9" spans="1:40" s="895" customFormat="1" ht="12" customHeight="1">
      <c r="S9" s="1499" t="s">
        <v>819</v>
      </c>
      <c r="T9" s="1499"/>
      <c r="U9" s="1499"/>
      <c r="V9" s="1499"/>
      <c r="W9" s="1499"/>
      <c r="X9" s="1499"/>
      <c r="Y9" s="1499"/>
      <c r="Z9" s="1499"/>
      <c r="AA9" s="1499"/>
      <c r="AB9" s="1499"/>
      <c r="AC9" s="1499"/>
      <c r="AD9" s="1499"/>
      <c r="AE9" s="1499"/>
      <c r="AF9" s="1499"/>
      <c r="AG9" s="1499"/>
      <c r="AH9" s="1499"/>
      <c r="AI9" s="1499"/>
      <c r="AJ9" s="1499"/>
    </row>
    <row r="10" spans="1:40" s="895" customFormat="1" ht="12" customHeight="1">
      <c r="S10" s="1500" t="s">
        <v>820</v>
      </c>
      <c r="T10" s="1500"/>
      <c r="U10" s="1500"/>
      <c r="V10" s="1500"/>
      <c r="W10" s="1500"/>
      <c r="X10" s="1500"/>
      <c r="Y10" s="1500"/>
      <c r="Z10" s="1500"/>
      <c r="AA10" s="1500"/>
      <c r="AB10" s="1500"/>
      <c r="AC10" s="1500"/>
      <c r="AD10" s="1500"/>
      <c r="AE10" s="1500"/>
      <c r="AF10" s="1500"/>
      <c r="AG10" s="1500"/>
      <c r="AH10" s="1500"/>
      <c r="AI10" s="1500"/>
      <c r="AJ10" s="1500"/>
    </row>
    <row r="11" spans="1:40" s="895" customFormat="1" ht="12" customHeight="1">
      <c r="S11" s="1500" t="s">
        <v>821</v>
      </c>
      <c r="T11" s="1500"/>
      <c r="U11" s="1500"/>
      <c r="V11" s="1500"/>
      <c r="W11" s="1500"/>
      <c r="X11" s="1500"/>
      <c r="Y11" s="1500"/>
      <c r="Z11" s="1500"/>
      <c r="AA11" s="1500"/>
      <c r="AB11" s="1500"/>
      <c r="AC11" s="1500"/>
      <c r="AD11" s="1500"/>
      <c r="AE11" s="1500"/>
      <c r="AF11" s="1500"/>
      <c r="AG11" s="1500"/>
      <c r="AH11" s="1500"/>
      <c r="AI11" s="1500"/>
      <c r="AJ11" s="1500"/>
    </row>
    <row r="12" spans="1:40" ht="15" customHeight="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row>
    <row r="13" spans="1:40" ht="30" customHeight="1">
      <c r="B13" s="1791" t="s">
        <v>111</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row>
    <row r="14" spans="1:40" ht="15" customHeight="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row>
    <row r="15" spans="1:40" ht="20.149999999999999" customHeight="1">
      <c r="B15" s="1898" t="s">
        <v>741</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40"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2:55" ht="15" customHeight="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row>
    <row r="18" spans="2:55" ht="20.149999999999999" customHeight="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row>
    <row r="19" spans="2:55" ht="15" customHeight="1" thickBot="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row>
    <row r="20" spans="2:55" ht="15" customHeight="1">
      <c r="B20" s="2298"/>
      <c r="C20" s="1792" t="s">
        <v>90</v>
      </c>
      <c r="D20" s="1026"/>
      <c r="E20" s="1026"/>
      <c r="F20" s="1026"/>
      <c r="G20" s="1026"/>
      <c r="H20" s="1026"/>
      <c r="I20" s="172"/>
      <c r="J20" s="2259"/>
      <c r="K20" s="2260"/>
      <c r="L20" s="2255" t="str">
        <f>各項目入力表!B3</f>
        <v>○○○○工事</v>
      </c>
      <c r="M20" s="2255"/>
      <c r="N20" s="2255"/>
      <c r="O20" s="2255"/>
      <c r="P20" s="2255"/>
      <c r="Q20" s="2255"/>
      <c r="R20" s="2255"/>
      <c r="S20" s="2255"/>
      <c r="T20" s="2255"/>
      <c r="U20" s="2255"/>
      <c r="V20" s="2255"/>
      <c r="W20" s="2255"/>
      <c r="X20" s="2255"/>
      <c r="Y20" s="2255"/>
      <c r="Z20" s="2255"/>
      <c r="AA20" s="2255"/>
      <c r="AB20" s="2255"/>
      <c r="AC20" s="2255"/>
      <c r="AD20" s="2255"/>
      <c r="AE20" s="2255"/>
      <c r="AF20" s="2255"/>
      <c r="AG20" s="2255"/>
      <c r="AH20" s="2255"/>
      <c r="AI20" s="2255"/>
      <c r="AJ20" s="2256"/>
    </row>
    <row r="21" spans="2:55" ht="15" customHeight="1">
      <c r="B21" s="2415"/>
      <c r="C21" s="1005"/>
      <c r="D21" s="1005"/>
      <c r="E21" s="1005"/>
      <c r="F21" s="1005"/>
      <c r="G21" s="1005"/>
      <c r="H21" s="1005"/>
      <c r="I21" s="173"/>
      <c r="J21" s="973"/>
      <c r="K21" s="967"/>
      <c r="L21" s="2394"/>
      <c r="M21" s="2394"/>
      <c r="N21" s="2394"/>
      <c r="O21" s="2394"/>
      <c r="P21" s="2394"/>
      <c r="Q21" s="2394"/>
      <c r="R21" s="2394"/>
      <c r="S21" s="2394"/>
      <c r="T21" s="2394"/>
      <c r="U21" s="2394"/>
      <c r="V21" s="2394"/>
      <c r="W21" s="2394"/>
      <c r="X21" s="2394"/>
      <c r="Y21" s="2394"/>
      <c r="Z21" s="2394"/>
      <c r="AA21" s="2394"/>
      <c r="AB21" s="2394"/>
      <c r="AC21" s="2394"/>
      <c r="AD21" s="2394"/>
      <c r="AE21" s="2394"/>
      <c r="AF21" s="2394"/>
      <c r="AG21" s="2394"/>
      <c r="AH21" s="2394"/>
      <c r="AI21" s="2394"/>
      <c r="AJ21" s="2395"/>
    </row>
    <row r="22" spans="2:55" ht="15" customHeight="1">
      <c r="B22" s="1785"/>
      <c r="C22" s="1787" t="s">
        <v>107</v>
      </c>
      <c r="D22" s="1004"/>
      <c r="E22" s="1004"/>
      <c r="F22" s="1004"/>
      <c r="G22" s="1004"/>
      <c r="H22" s="1004"/>
      <c r="I22" s="168"/>
      <c r="J22" s="1794"/>
      <c r="K22" s="964"/>
      <c r="L22" s="2257" t="str">
        <f>各項目入力表!B4</f>
        <v>平塚市○○地内</v>
      </c>
      <c r="M22" s="2257"/>
      <c r="N22" s="2257"/>
      <c r="O22" s="2257"/>
      <c r="P22" s="2257"/>
      <c r="Q22" s="2257"/>
      <c r="R22" s="2257"/>
      <c r="S22" s="2257"/>
      <c r="T22" s="2257"/>
      <c r="U22" s="2257"/>
      <c r="V22" s="2257"/>
      <c r="W22" s="2257"/>
      <c r="X22" s="2257"/>
      <c r="Y22" s="2257"/>
      <c r="Z22" s="2257"/>
      <c r="AA22" s="2257"/>
      <c r="AB22" s="2257"/>
      <c r="AC22" s="2257"/>
      <c r="AD22" s="2257"/>
      <c r="AE22" s="2257"/>
      <c r="AF22" s="2257"/>
      <c r="AG22" s="2257"/>
      <c r="AH22" s="2257"/>
      <c r="AI22" s="2257"/>
      <c r="AJ22" s="2258"/>
    </row>
    <row r="23" spans="2:55" ht="15" customHeight="1">
      <c r="B23" s="1786"/>
      <c r="C23" s="1057"/>
      <c r="D23" s="1057"/>
      <c r="E23" s="1057"/>
      <c r="F23" s="1057"/>
      <c r="G23" s="1057"/>
      <c r="H23" s="1057"/>
      <c r="I23" s="170"/>
      <c r="J23" s="2182"/>
      <c r="K23" s="2183"/>
      <c r="L23" s="2257"/>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8"/>
    </row>
    <row r="24" spans="2:55" ht="15" customHeight="1">
      <c r="B24" s="1785"/>
      <c r="C24" s="1787" t="s">
        <v>105</v>
      </c>
      <c r="D24" s="1004"/>
      <c r="E24" s="1004"/>
      <c r="F24" s="1004"/>
      <c r="G24" s="1004"/>
      <c r="H24" s="1004"/>
      <c r="I24" s="1807"/>
      <c r="J24" s="1860"/>
      <c r="K24" s="1449"/>
      <c r="L24" s="1781">
        <f>各項目入力表!B6</f>
        <v>44713</v>
      </c>
      <c r="M24" s="1781"/>
      <c r="N24" s="1781"/>
      <c r="O24" s="1781"/>
      <c r="P24" s="1781"/>
      <c r="Q24" s="1781"/>
      <c r="R24" s="1781"/>
      <c r="S24" s="1781"/>
      <c r="T24" s="1781"/>
      <c r="U24" s="1781"/>
      <c r="V24" s="1781"/>
      <c r="W24" s="1788"/>
      <c r="X24" s="404"/>
      <c r="Y24" s="1004" t="s">
        <v>315</v>
      </c>
      <c r="Z24" s="954"/>
      <c r="AA24" s="954"/>
      <c r="AB24" s="954"/>
      <c r="AC24" s="954"/>
      <c r="AD24" s="405"/>
      <c r="AE24" s="1850" t="str">
        <f>各項目入力表!B5</f>
        <v>04-***</v>
      </c>
      <c r="AF24" s="1115"/>
      <c r="AG24" s="1115"/>
      <c r="AH24" s="1115"/>
      <c r="AI24" s="1115"/>
      <c r="AJ24" s="2342"/>
      <c r="AQ24" s="2299" t="s">
        <v>302</v>
      </c>
      <c r="AR24" s="1140"/>
      <c r="AS24" s="1140"/>
      <c r="AT24" s="1140"/>
      <c r="AU24" s="1140"/>
      <c r="AV24" s="1140"/>
      <c r="AW24" s="1140"/>
    </row>
    <row r="25" spans="2:55" ht="15" customHeight="1">
      <c r="B25" s="1786"/>
      <c r="C25" s="1057"/>
      <c r="D25" s="1057"/>
      <c r="E25" s="1057"/>
      <c r="F25" s="1057"/>
      <c r="G25" s="1057"/>
      <c r="H25" s="1057"/>
      <c r="I25" s="1808"/>
      <c r="J25" s="1450"/>
      <c r="K25" s="1451"/>
      <c r="L25" s="1789"/>
      <c r="M25" s="1789"/>
      <c r="N25" s="1789"/>
      <c r="O25" s="1789"/>
      <c r="P25" s="1789"/>
      <c r="Q25" s="1789"/>
      <c r="R25" s="1789"/>
      <c r="S25" s="1789"/>
      <c r="T25" s="1789"/>
      <c r="U25" s="1789"/>
      <c r="V25" s="1789"/>
      <c r="W25" s="1790"/>
      <c r="X25" s="403"/>
      <c r="Y25" s="1028"/>
      <c r="Z25" s="1028"/>
      <c r="AA25" s="1028"/>
      <c r="AB25" s="1028"/>
      <c r="AC25" s="1028"/>
      <c r="AD25" s="402"/>
      <c r="AE25" s="2370"/>
      <c r="AF25" s="2343"/>
      <c r="AG25" s="2343"/>
      <c r="AH25" s="2343"/>
      <c r="AI25" s="2343"/>
      <c r="AJ25" s="2344"/>
      <c r="AQ25" s="1140"/>
      <c r="AR25" s="1140"/>
      <c r="AS25" s="1140"/>
      <c r="AT25" s="1140"/>
      <c r="AU25" s="1140"/>
      <c r="AV25" s="1140"/>
      <c r="AW25" s="1140"/>
    </row>
    <row r="26" spans="2:55" ht="30" customHeight="1" thickBot="1">
      <c r="B26" s="1785"/>
      <c r="C26" s="1787" t="s">
        <v>106</v>
      </c>
      <c r="D26" s="1004"/>
      <c r="E26" s="1004"/>
      <c r="F26" s="1004"/>
      <c r="G26" s="1004"/>
      <c r="H26" s="1004"/>
      <c r="I26" s="168"/>
      <c r="J26" s="2261" t="s">
        <v>396</v>
      </c>
      <c r="K26" s="1900"/>
      <c r="L26" s="1781">
        <f>各項目入力表!B7</f>
        <v>44713</v>
      </c>
      <c r="M26" s="1781"/>
      <c r="N26" s="1781"/>
      <c r="O26" s="1781"/>
      <c r="P26" s="1781"/>
      <c r="Q26" s="1781"/>
      <c r="R26" s="1781"/>
      <c r="S26" s="1781"/>
      <c r="T26" s="1781"/>
      <c r="U26" s="1781"/>
      <c r="V26" s="1781"/>
      <c r="W26" s="1788"/>
      <c r="X26" s="169"/>
      <c r="Y26" s="119"/>
      <c r="Z26" s="119"/>
      <c r="AA26" s="119"/>
      <c r="AB26" s="119"/>
      <c r="AC26" s="119"/>
      <c r="AD26" s="119"/>
      <c r="AE26" s="119"/>
      <c r="AF26" s="119"/>
      <c r="AG26" s="119"/>
      <c r="AH26" s="119"/>
      <c r="AI26" s="119"/>
      <c r="AJ26" s="120"/>
      <c r="AQ26" s="1140"/>
      <c r="AR26" s="1140"/>
      <c r="AS26" s="1140"/>
      <c r="AT26" s="1140"/>
      <c r="AU26" s="1140"/>
      <c r="AV26" s="1140"/>
      <c r="AW26" s="1140"/>
    </row>
    <row r="27" spans="2:55" ht="30" customHeight="1" thickTop="1">
      <c r="B27" s="1786"/>
      <c r="C27" s="1057"/>
      <c r="D27" s="1057"/>
      <c r="E27" s="1057"/>
      <c r="F27" s="1057"/>
      <c r="G27" s="1057"/>
      <c r="H27" s="1057"/>
      <c r="I27" s="170"/>
      <c r="J27" s="1045" t="s">
        <v>395</v>
      </c>
      <c r="K27" s="1902"/>
      <c r="L27" s="1789">
        <f>IF(AX27=BC27,各項目入力表!D5,+IF(AX27=BC28,各項目入力表!D6,各項目入力表!B8))</f>
        <v>44896</v>
      </c>
      <c r="M27" s="1789"/>
      <c r="N27" s="1789"/>
      <c r="O27" s="1789"/>
      <c r="P27" s="1789"/>
      <c r="Q27" s="1789"/>
      <c r="R27" s="1789"/>
      <c r="S27" s="1789"/>
      <c r="T27" s="1789"/>
      <c r="U27" s="1789"/>
      <c r="V27" s="1789"/>
      <c r="W27" s="1790"/>
      <c r="X27" s="171"/>
      <c r="Y27" s="121"/>
      <c r="Z27" s="121"/>
      <c r="AA27" s="121"/>
      <c r="AB27" s="121"/>
      <c r="AC27" s="121"/>
      <c r="AD27" s="121"/>
      <c r="AE27" s="121"/>
      <c r="AF27" s="121"/>
      <c r="AG27" s="121"/>
      <c r="AH27" s="121"/>
      <c r="AI27" s="121"/>
      <c r="AJ27" s="122"/>
      <c r="AQ27" s="1763" t="s">
        <v>294</v>
      </c>
      <c r="AR27" s="1048"/>
      <c r="AS27" s="1048"/>
      <c r="AT27" s="1048"/>
      <c r="AU27" s="1048"/>
      <c r="AV27" s="1048"/>
      <c r="AW27" s="1838"/>
      <c r="AX27" s="1765" t="s">
        <v>292</v>
      </c>
      <c r="AY27" s="1839"/>
      <c r="AZ27" s="1840"/>
      <c r="BC27" s="66" t="s">
        <v>328</v>
      </c>
    </row>
    <row r="28" spans="2:55" ht="15" customHeight="1" thickBot="1">
      <c r="B28" s="1785"/>
      <c r="C28" s="1787" t="s">
        <v>119</v>
      </c>
      <c r="D28" s="1004"/>
      <c r="E28" s="1004"/>
      <c r="F28" s="1004"/>
      <c r="G28" s="1004"/>
      <c r="H28" s="1004"/>
      <c r="I28" s="1807"/>
      <c r="J28" s="135"/>
      <c r="K28" s="136"/>
      <c r="L28" s="2406">
        <f>IF(AX29=BC27,各項目入力表!D7,+IF(AX29=BC28,各項目入力表!D8,各項目入力表!B9))</f>
        <v>108000000</v>
      </c>
      <c r="M28" s="2407"/>
      <c r="N28" s="2407"/>
      <c r="O28" s="2407"/>
      <c r="P28" s="2407"/>
      <c r="Q28" s="2407"/>
      <c r="R28" s="2407"/>
      <c r="S28" s="2407"/>
      <c r="T28" s="2407"/>
      <c r="U28" s="2407"/>
      <c r="V28" s="2407"/>
      <c r="W28" s="2328"/>
      <c r="X28" s="954" t="s">
        <v>530</v>
      </c>
      <c r="Y28" s="954"/>
      <c r="Z28" s="954"/>
      <c r="AA28" s="954"/>
      <c r="AB28" s="954"/>
      <c r="AC28" s="954"/>
      <c r="AD28" s="954"/>
      <c r="AE28" s="954"/>
      <c r="AF28" s="954"/>
      <c r="AG28" s="954"/>
      <c r="AH28" s="954"/>
      <c r="AI28" s="954"/>
      <c r="AJ28" s="2324"/>
      <c r="AQ28" s="1048"/>
      <c r="AR28" s="1048"/>
      <c r="AS28" s="1048"/>
      <c r="AT28" s="1048"/>
      <c r="AU28" s="1048"/>
      <c r="AV28" s="1048"/>
      <c r="AW28" s="1838"/>
      <c r="AX28" s="1841"/>
      <c r="AY28" s="1842"/>
      <c r="AZ28" s="1843"/>
      <c r="BC28" s="469" t="s">
        <v>329</v>
      </c>
    </row>
    <row r="29" spans="2:55" ht="15" customHeight="1" thickTop="1">
      <c r="B29" s="1786"/>
      <c r="C29" s="1057"/>
      <c r="D29" s="1057"/>
      <c r="E29" s="1057"/>
      <c r="F29" s="1057"/>
      <c r="G29" s="1057"/>
      <c r="H29" s="1057"/>
      <c r="I29" s="1808"/>
      <c r="J29" s="137"/>
      <c r="K29" s="138"/>
      <c r="L29" s="2408"/>
      <c r="M29" s="2408"/>
      <c r="N29" s="2408"/>
      <c r="O29" s="2408"/>
      <c r="P29" s="2408"/>
      <c r="Q29" s="2408"/>
      <c r="R29" s="2408"/>
      <c r="S29" s="2408"/>
      <c r="T29" s="2408"/>
      <c r="U29" s="2408"/>
      <c r="V29" s="2408"/>
      <c r="W29" s="2330"/>
      <c r="X29" s="1028"/>
      <c r="Y29" s="1028"/>
      <c r="Z29" s="1028"/>
      <c r="AA29" s="1028"/>
      <c r="AB29" s="1028"/>
      <c r="AC29" s="1028"/>
      <c r="AD29" s="1028"/>
      <c r="AE29" s="1028"/>
      <c r="AF29" s="1028"/>
      <c r="AG29" s="1028"/>
      <c r="AH29" s="1028"/>
      <c r="AI29" s="1028"/>
      <c r="AJ29" s="2325"/>
      <c r="AQ29" s="2359" t="s">
        <v>335</v>
      </c>
      <c r="AR29" s="2360"/>
      <c r="AS29" s="2360"/>
      <c r="AT29" s="2360"/>
      <c r="AU29" s="2360"/>
      <c r="AV29" s="2360"/>
      <c r="AW29" s="2361"/>
      <c r="AX29" s="1765" t="s">
        <v>292</v>
      </c>
      <c r="AY29" s="1839"/>
      <c r="AZ29" s="1840"/>
      <c r="BC29" s="66" t="s">
        <v>292</v>
      </c>
    </row>
    <row r="30" spans="2:55" ht="15" customHeight="1" thickBot="1">
      <c r="B30" s="2223"/>
      <c r="C30" s="1858" t="s">
        <v>108</v>
      </c>
      <c r="D30" s="1795"/>
      <c r="E30" s="1795"/>
      <c r="F30" s="1795"/>
      <c r="G30" s="1795"/>
      <c r="H30" s="1795"/>
      <c r="I30" s="117"/>
      <c r="J30" s="1899"/>
      <c r="K30" s="953"/>
      <c r="L30" s="1784">
        <v>44803</v>
      </c>
      <c r="M30" s="1784"/>
      <c r="N30" s="1784"/>
      <c r="O30" s="1784"/>
      <c r="P30" s="1784"/>
      <c r="Q30" s="1784"/>
      <c r="R30" s="1784"/>
      <c r="S30" s="1784"/>
      <c r="T30" s="1784"/>
      <c r="U30" s="1784"/>
      <c r="V30" s="1784"/>
      <c r="W30" s="2064"/>
      <c r="X30" s="123"/>
      <c r="Y30" s="124"/>
      <c r="Z30" s="124"/>
      <c r="AA30" s="124"/>
      <c r="AB30" s="124"/>
      <c r="AC30" s="124"/>
      <c r="AD30" s="124"/>
      <c r="AE30" s="124"/>
      <c r="AF30" s="124"/>
      <c r="AG30" s="124"/>
      <c r="AH30" s="124"/>
      <c r="AI30" s="124"/>
      <c r="AJ30" s="125"/>
      <c r="AQ30" s="2360"/>
      <c r="AR30" s="2360"/>
      <c r="AS30" s="2360"/>
      <c r="AT30" s="2360"/>
      <c r="AU30" s="2360"/>
      <c r="AV30" s="2360"/>
      <c r="AW30" s="2361"/>
      <c r="AX30" s="1841"/>
      <c r="AY30" s="1842"/>
      <c r="AZ30" s="1843"/>
    </row>
    <row r="31" spans="2:55" ht="15" customHeight="1" thickTop="1">
      <c r="B31" s="2178"/>
      <c r="C31" s="1793"/>
      <c r="D31" s="1793"/>
      <c r="E31" s="1793"/>
      <c r="F31" s="1793"/>
      <c r="G31" s="1793"/>
      <c r="H31" s="1793"/>
      <c r="I31" s="118"/>
      <c r="J31" s="2295"/>
      <c r="K31" s="2296"/>
      <c r="L31" s="2293"/>
      <c r="M31" s="2293"/>
      <c r="N31" s="2293"/>
      <c r="O31" s="2293"/>
      <c r="P31" s="2293"/>
      <c r="Q31" s="2293"/>
      <c r="R31" s="2293"/>
      <c r="S31" s="2293"/>
      <c r="T31" s="2293"/>
      <c r="U31" s="2293"/>
      <c r="V31" s="2293"/>
      <c r="W31" s="2294"/>
      <c r="X31" s="130"/>
      <c r="Y31" s="131"/>
      <c r="Z31" s="131"/>
      <c r="AA31" s="131"/>
      <c r="AB31" s="131"/>
      <c r="AC31" s="131"/>
      <c r="AD31" s="131"/>
      <c r="AE31" s="131"/>
      <c r="AF31" s="131"/>
      <c r="AG31" s="131"/>
      <c r="AH31" s="131"/>
      <c r="AI31" s="131"/>
      <c r="AJ31" s="132"/>
    </row>
    <row r="32" spans="2:55" ht="15" customHeight="1">
      <c r="B32" s="2223"/>
      <c r="C32" s="1858" t="s">
        <v>109</v>
      </c>
      <c r="D32" s="1795"/>
      <c r="E32" s="1795"/>
      <c r="F32" s="1795"/>
      <c r="G32" s="1795"/>
      <c r="H32" s="1795"/>
      <c r="I32" s="117"/>
      <c r="J32" s="2409" t="s">
        <v>760</v>
      </c>
      <c r="K32" s="2410"/>
      <c r="L32" s="2410"/>
      <c r="M32" s="2410"/>
      <c r="N32" s="2410"/>
      <c r="O32" s="2410"/>
      <c r="P32" s="2410"/>
      <c r="Q32" s="2410"/>
      <c r="R32" s="2410"/>
      <c r="S32" s="2410"/>
      <c r="T32" s="2410"/>
      <c r="U32" s="2410"/>
      <c r="V32" s="2410"/>
      <c r="W32" s="2410"/>
      <c r="X32" s="2410"/>
      <c r="Y32" s="2410"/>
      <c r="Z32" s="2410"/>
      <c r="AA32" s="2410"/>
      <c r="AB32" s="2410"/>
      <c r="AC32" s="2410"/>
      <c r="AD32" s="2410"/>
      <c r="AE32" s="2410"/>
      <c r="AF32" s="2410"/>
      <c r="AG32" s="2410"/>
      <c r="AH32" s="2410"/>
      <c r="AI32" s="2410"/>
      <c r="AJ32" s="2411"/>
    </row>
    <row r="33" spans="1:36" ht="15" customHeight="1">
      <c r="B33" s="2178"/>
      <c r="C33" s="1793"/>
      <c r="D33" s="1793"/>
      <c r="E33" s="1793"/>
      <c r="F33" s="1793"/>
      <c r="G33" s="1793"/>
      <c r="H33" s="1793"/>
      <c r="I33" s="118"/>
      <c r="J33" s="2412"/>
      <c r="K33" s="2413"/>
      <c r="L33" s="2413"/>
      <c r="M33" s="2413"/>
      <c r="N33" s="2413"/>
      <c r="O33" s="2413"/>
      <c r="P33" s="2413"/>
      <c r="Q33" s="2413"/>
      <c r="R33" s="2413"/>
      <c r="S33" s="2413"/>
      <c r="T33" s="2413"/>
      <c r="U33" s="2413"/>
      <c r="V33" s="2413"/>
      <c r="W33" s="2413"/>
      <c r="X33" s="2413"/>
      <c r="Y33" s="2413"/>
      <c r="Z33" s="2413"/>
      <c r="AA33" s="2413"/>
      <c r="AB33" s="2413"/>
      <c r="AC33" s="2413"/>
      <c r="AD33" s="2413"/>
      <c r="AE33" s="2413"/>
      <c r="AF33" s="2413"/>
      <c r="AG33" s="2413"/>
      <c r="AH33" s="2413"/>
      <c r="AI33" s="2413"/>
      <c r="AJ33" s="2414"/>
    </row>
    <row r="34" spans="1:36" ht="15" customHeight="1">
      <c r="B34" s="94"/>
      <c r="C34" s="2072" t="s">
        <v>110</v>
      </c>
      <c r="D34" s="1795"/>
      <c r="E34" s="1795"/>
      <c r="F34" s="1795"/>
      <c r="G34" s="1795"/>
      <c r="H34" s="1795"/>
      <c r="I34" s="117"/>
      <c r="J34" s="2398" t="s">
        <v>767</v>
      </c>
      <c r="K34" s="2399"/>
      <c r="L34" s="2399"/>
      <c r="M34" s="2399"/>
      <c r="N34" s="2399"/>
      <c r="O34" s="2399"/>
      <c r="P34" s="2399"/>
      <c r="Q34" s="2399"/>
      <c r="R34" s="2399"/>
      <c r="S34" s="2399"/>
      <c r="T34" s="2399"/>
      <c r="U34" s="2399"/>
      <c r="V34" s="2399"/>
      <c r="W34" s="2399"/>
      <c r="X34" s="2399"/>
      <c r="Y34" s="2399"/>
      <c r="Z34" s="2399"/>
      <c r="AA34" s="2399"/>
      <c r="AB34" s="2399"/>
      <c r="AC34" s="2399"/>
      <c r="AD34" s="2399"/>
      <c r="AE34" s="2399"/>
      <c r="AF34" s="2399"/>
      <c r="AG34" s="2399"/>
      <c r="AH34" s="2399"/>
      <c r="AI34" s="2399"/>
      <c r="AJ34" s="2400"/>
    </row>
    <row r="35" spans="1:36" s="518" customFormat="1" ht="15" customHeight="1">
      <c r="A35" s="679"/>
      <c r="B35" s="532"/>
      <c r="C35" s="2320"/>
      <c r="D35" s="1010"/>
      <c r="E35" s="1010"/>
      <c r="F35" s="1010"/>
      <c r="G35" s="1010"/>
      <c r="H35" s="1010"/>
      <c r="I35" s="510"/>
      <c r="J35" s="2234"/>
      <c r="K35" s="2401"/>
      <c r="L35" s="2401"/>
      <c r="M35" s="2401"/>
      <c r="N35" s="2401"/>
      <c r="O35" s="2401"/>
      <c r="P35" s="2401"/>
      <c r="Q35" s="2401"/>
      <c r="R35" s="2401"/>
      <c r="S35" s="2401"/>
      <c r="T35" s="2401"/>
      <c r="U35" s="2401"/>
      <c r="V35" s="2401"/>
      <c r="W35" s="2401"/>
      <c r="X35" s="2401"/>
      <c r="Y35" s="2401"/>
      <c r="Z35" s="2401"/>
      <c r="AA35" s="2401"/>
      <c r="AB35" s="2401"/>
      <c r="AC35" s="2401"/>
      <c r="AD35" s="2401"/>
      <c r="AE35" s="2401"/>
      <c r="AF35" s="2401"/>
      <c r="AG35" s="2401"/>
      <c r="AH35" s="2401"/>
      <c r="AI35" s="2401"/>
      <c r="AJ35" s="2236"/>
    </row>
    <row r="36" spans="1:36" s="518" customFormat="1" ht="15" customHeight="1">
      <c r="A36" s="679"/>
      <c r="B36" s="532"/>
      <c r="C36" s="2320"/>
      <c r="D36" s="1010"/>
      <c r="E36" s="1010"/>
      <c r="F36" s="1010"/>
      <c r="G36" s="1010"/>
      <c r="H36" s="1010"/>
      <c r="I36" s="510"/>
      <c r="J36" s="2234"/>
      <c r="K36" s="2401"/>
      <c r="L36" s="2401"/>
      <c r="M36" s="2401"/>
      <c r="N36" s="2401"/>
      <c r="O36" s="2401"/>
      <c r="P36" s="2401"/>
      <c r="Q36" s="2401"/>
      <c r="R36" s="2401"/>
      <c r="S36" s="2401"/>
      <c r="T36" s="2401"/>
      <c r="U36" s="2401"/>
      <c r="V36" s="2401"/>
      <c r="W36" s="2401"/>
      <c r="X36" s="2401"/>
      <c r="Y36" s="2401"/>
      <c r="Z36" s="2401"/>
      <c r="AA36" s="2401"/>
      <c r="AB36" s="2401"/>
      <c r="AC36" s="2401"/>
      <c r="AD36" s="2401"/>
      <c r="AE36" s="2401"/>
      <c r="AF36" s="2401"/>
      <c r="AG36" s="2401"/>
      <c r="AH36" s="2401"/>
      <c r="AI36" s="2401"/>
      <c r="AJ36" s="2236"/>
    </row>
    <row r="37" spans="1:36" s="518" customFormat="1" ht="15" customHeight="1">
      <c r="A37" s="679"/>
      <c r="B37" s="532"/>
      <c r="C37" s="2320"/>
      <c r="D37" s="1010"/>
      <c r="E37" s="1010"/>
      <c r="F37" s="1010"/>
      <c r="G37" s="1010"/>
      <c r="H37" s="1010"/>
      <c r="I37" s="510"/>
      <c r="J37" s="2234"/>
      <c r="K37" s="2401"/>
      <c r="L37" s="2401"/>
      <c r="M37" s="2401"/>
      <c r="N37" s="2401"/>
      <c r="O37" s="2401"/>
      <c r="P37" s="2401"/>
      <c r="Q37" s="2401"/>
      <c r="R37" s="2401"/>
      <c r="S37" s="2401"/>
      <c r="T37" s="2401"/>
      <c r="U37" s="2401"/>
      <c r="V37" s="2401"/>
      <c r="W37" s="2401"/>
      <c r="X37" s="2401"/>
      <c r="Y37" s="2401"/>
      <c r="Z37" s="2401"/>
      <c r="AA37" s="2401"/>
      <c r="AB37" s="2401"/>
      <c r="AC37" s="2401"/>
      <c r="AD37" s="2401"/>
      <c r="AE37" s="2401"/>
      <c r="AF37" s="2401"/>
      <c r="AG37" s="2401"/>
      <c r="AH37" s="2401"/>
      <c r="AI37" s="2401"/>
      <c r="AJ37" s="2236"/>
    </row>
    <row r="38" spans="1:36" s="518" customFormat="1" ht="15" customHeight="1">
      <c r="A38" s="679"/>
      <c r="B38" s="532"/>
      <c r="C38" s="2320"/>
      <c r="D38" s="1010"/>
      <c r="E38" s="1010"/>
      <c r="F38" s="1010"/>
      <c r="G38" s="1010"/>
      <c r="H38" s="1010"/>
      <c r="I38" s="510"/>
      <c r="J38" s="2234"/>
      <c r="K38" s="2401"/>
      <c r="L38" s="2401"/>
      <c r="M38" s="2401"/>
      <c r="N38" s="2401"/>
      <c r="O38" s="2401"/>
      <c r="P38" s="2401"/>
      <c r="Q38" s="2401"/>
      <c r="R38" s="2401"/>
      <c r="S38" s="2401"/>
      <c r="T38" s="2401"/>
      <c r="U38" s="2401"/>
      <c r="V38" s="2401"/>
      <c r="W38" s="2401"/>
      <c r="X38" s="2401"/>
      <c r="Y38" s="2401"/>
      <c r="Z38" s="2401"/>
      <c r="AA38" s="2401"/>
      <c r="AB38" s="2401"/>
      <c r="AC38" s="2401"/>
      <c r="AD38" s="2401"/>
      <c r="AE38" s="2401"/>
      <c r="AF38" s="2401"/>
      <c r="AG38" s="2401"/>
      <c r="AH38" s="2401"/>
      <c r="AI38" s="2401"/>
      <c r="AJ38" s="2236"/>
    </row>
    <row r="39" spans="1:36" ht="15" customHeight="1">
      <c r="B39" s="95"/>
      <c r="C39" s="1859"/>
      <c r="D39" s="1859"/>
      <c r="E39" s="1859"/>
      <c r="F39" s="1859"/>
      <c r="G39" s="1859"/>
      <c r="H39" s="1859"/>
      <c r="I39" s="116"/>
      <c r="J39" s="2234"/>
      <c r="K39" s="2401"/>
      <c r="L39" s="2401"/>
      <c r="M39" s="2401"/>
      <c r="N39" s="2401"/>
      <c r="O39" s="2401"/>
      <c r="P39" s="2401"/>
      <c r="Q39" s="2401"/>
      <c r="R39" s="2401"/>
      <c r="S39" s="2401"/>
      <c r="T39" s="2401"/>
      <c r="U39" s="2401"/>
      <c r="V39" s="2401"/>
      <c r="W39" s="2401"/>
      <c r="X39" s="2401"/>
      <c r="Y39" s="2401"/>
      <c r="Z39" s="2401"/>
      <c r="AA39" s="2401"/>
      <c r="AB39" s="2401"/>
      <c r="AC39" s="2401"/>
      <c r="AD39" s="2401"/>
      <c r="AE39" s="2401"/>
      <c r="AF39" s="2401"/>
      <c r="AG39" s="2401"/>
      <c r="AH39" s="2401"/>
      <c r="AI39" s="2401"/>
      <c r="AJ39" s="2236"/>
    </row>
    <row r="40" spans="1:36" ht="15" customHeight="1">
      <c r="B40" s="95"/>
      <c r="C40" s="1859"/>
      <c r="D40" s="1859"/>
      <c r="E40" s="1859"/>
      <c r="F40" s="1859"/>
      <c r="G40" s="1859"/>
      <c r="H40" s="1859"/>
      <c r="I40" s="116"/>
      <c r="J40" s="2234"/>
      <c r="K40" s="2401"/>
      <c r="L40" s="2401"/>
      <c r="M40" s="2401"/>
      <c r="N40" s="2401"/>
      <c r="O40" s="2401"/>
      <c r="P40" s="2401"/>
      <c r="Q40" s="2401"/>
      <c r="R40" s="2401"/>
      <c r="S40" s="2401"/>
      <c r="T40" s="2401"/>
      <c r="U40" s="2401"/>
      <c r="V40" s="2401"/>
      <c r="W40" s="2401"/>
      <c r="X40" s="2401"/>
      <c r="Y40" s="2401"/>
      <c r="Z40" s="2401"/>
      <c r="AA40" s="2401"/>
      <c r="AB40" s="2401"/>
      <c r="AC40" s="2401"/>
      <c r="AD40" s="2401"/>
      <c r="AE40" s="2401"/>
      <c r="AF40" s="2401"/>
      <c r="AG40" s="2401"/>
      <c r="AH40" s="2401"/>
      <c r="AI40" s="2401"/>
      <c r="AJ40" s="2236"/>
    </row>
    <row r="41" spans="1:36" ht="15" customHeight="1">
      <c r="B41" s="95"/>
      <c r="C41" s="1859"/>
      <c r="D41" s="1859"/>
      <c r="E41" s="1859"/>
      <c r="F41" s="1859"/>
      <c r="G41" s="1859"/>
      <c r="H41" s="1859"/>
      <c r="I41" s="116"/>
      <c r="J41" s="2234"/>
      <c r="K41" s="2401"/>
      <c r="L41" s="2401"/>
      <c r="M41" s="2401"/>
      <c r="N41" s="2401"/>
      <c r="O41" s="2401"/>
      <c r="P41" s="2401"/>
      <c r="Q41" s="2401"/>
      <c r="R41" s="2401"/>
      <c r="S41" s="2401"/>
      <c r="T41" s="2401"/>
      <c r="U41" s="2401"/>
      <c r="V41" s="2401"/>
      <c r="W41" s="2401"/>
      <c r="X41" s="2401"/>
      <c r="Y41" s="2401"/>
      <c r="Z41" s="2401"/>
      <c r="AA41" s="2401"/>
      <c r="AB41" s="2401"/>
      <c r="AC41" s="2401"/>
      <c r="AD41" s="2401"/>
      <c r="AE41" s="2401"/>
      <c r="AF41" s="2401"/>
      <c r="AG41" s="2401"/>
      <c r="AH41" s="2401"/>
      <c r="AI41" s="2401"/>
      <c r="AJ41" s="2236"/>
    </row>
    <row r="42" spans="1:36" ht="15" customHeight="1">
      <c r="B42" s="95"/>
      <c r="C42" s="1859"/>
      <c r="D42" s="1859"/>
      <c r="E42" s="1859"/>
      <c r="F42" s="1859"/>
      <c r="G42" s="1859"/>
      <c r="H42" s="1859"/>
      <c r="I42" s="116"/>
      <c r="J42" s="2234"/>
      <c r="K42" s="2401"/>
      <c r="L42" s="2401"/>
      <c r="M42" s="2401"/>
      <c r="N42" s="2401"/>
      <c r="O42" s="2401"/>
      <c r="P42" s="2401"/>
      <c r="Q42" s="2401"/>
      <c r="R42" s="2401"/>
      <c r="S42" s="2401"/>
      <c r="T42" s="2401"/>
      <c r="U42" s="2401"/>
      <c r="V42" s="2401"/>
      <c r="W42" s="2401"/>
      <c r="X42" s="2401"/>
      <c r="Y42" s="2401"/>
      <c r="Z42" s="2401"/>
      <c r="AA42" s="2401"/>
      <c r="AB42" s="2401"/>
      <c r="AC42" s="2401"/>
      <c r="AD42" s="2401"/>
      <c r="AE42" s="2401"/>
      <c r="AF42" s="2401"/>
      <c r="AG42" s="2401"/>
      <c r="AH42" s="2401"/>
      <c r="AI42" s="2401"/>
      <c r="AJ42" s="2236"/>
    </row>
    <row r="43" spans="1:36" ht="15" customHeight="1">
      <c r="B43" s="88"/>
      <c r="C43" s="1859"/>
      <c r="D43" s="1859"/>
      <c r="E43" s="1859"/>
      <c r="F43" s="1859"/>
      <c r="G43" s="1859"/>
      <c r="H43" s="1859"/>
      <c r="I43" s="116"/>
      <c r="J43" s="2234"/>
      <c r="K43" s="2401"/>
      <c r="L43" s="2401"/>
      <c r="M43" s="2401"/>
      <c r="N43" s="2401"/>
      <c r="O43" s="2401"/>
      <c r="P43" s="2401"/>
      <c r="Q43" s="2401"/>
      <c r="R43" s="2401"/>
      <c r="S43" s="2401"/>
      <c r="T43" s="2401"/>
      <c r="U43" s="2401"/>
      <c r="V43" s="2401"/>
      <c r="W43" s="2401"/>
      <c r="X43" s="2401"/>
      <c r="Y43" s="2401"/>
      <c r="Z43" s="2401"/>
      <c r="AA43" s="2401"/>
      <c r="AB43" s="2401"/>
      <c r="AC43" s="2401"/>
      <c r="AD43" s="2401"/>
      <c r="AE43" s="2401"/>
      <c r="AF43" s="2401"/>
      <c r="AG43" s="2401"/>
      <c r="AH43" s="2401"/>
      <c r="AI43" s="2401"/>
      <c r="AJ43" s="2236"/>
    </row>
    <row r="44" spans="1:36" ht="15" customHeight="1" thickBot="1">
      <c r="B44" s="89"/>
      <c r="C44" s="1063"/>
      <c r="D44" s="1063"/>
      <c r="E44" s="1063"/>
      <c r="F44" s="1063"/>
      <c r="G44" s="1063"/>
      <c r="H44" s="1063"/>
      <c r="I44" s="129"/>
      <c r="J44" s="2237"/>
      <c r="K44" s="2238"/>
      <c r="L44" s="2238"/>
      <c r="M44" s="2238"/>
      <c r="N44" s="2238"/>
      <c r="O44" s="2238"/>
      <c r="P44" s="2238"/>
      <c r="Q44" s="2238"/>
      <c r="R44" s="2238"/>
      <c r="S44" s="2238"/>
      <c r="T44" s="2238"/>
      <c r="U44" s="2238"/>
      <c r="V44" s="2238"/>
      <c r="W44" s="2238"/>
      <c r="X44" s="2238"/>
      <c r="Y44" s="2238"/>
      <c r="Z44" s="2238"/>
      <c r="AA44" s="2238"/>
      <c r="AB44" s="2238"/>
      <c r="AC44" s="2238"/>
      <c r="AD44" s="2238"/>
      <c r="AE44" s="2238"/>
      <c r="AF44" s="2238"/>
      <c r="AG44" s="2238"/>
      <c r="AH44" s="2238"/>
      <c r="AI44" s="2238"/>
      <c r="AJ44" s="2239"/>
    </row>
    <row r="45" spans="1:36" hidden="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row>
    <row r="46" spans="1:36" hidden="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row>
    <row r="47" spans="1:36" s="308" customFormat="1" ht="15.75" hidden="1" customHeight="1">
      <c r="B47" s="283"/>
      <c r="C47" s="307"/>
      <c r="D47" s="307"/>
      <c r="E47" s="2309" t="s">
        <v>300</v>
      </c>
      <c r="F47" s="2216"/>
      <c r="G47" s="2216"/>
      <c r="H47" s="2310"/>
      <c r="I47" s="2311" t="s">
        <v>69</v>
      </c>
      <c r="J47" s="2216"/>
      <c r="K47" s="2216"/>
      <c r="L47" s="2312"/>
      <c r="M47" s="2313" t="s">
        <v>8</v>
      </c>
      <c r="N47" s="2216"/>
      <c r="O47" s="2216"/>
      <c r="P47" s="2310"/>
      <c r="Q47" s="311"/>
      <c r="R47" s="331"/>
      <c r="S47" s="2314" t="s">
        <v>7</v>
      </c>
      <c r="T47" s="2216"/>
      <c r="U47" s="2216"/>
      <c r="V47" s="2216"/>
      <c r="W47" s="331"/>
      <c r="X47" s="312"/>
      <c r="Y47" s="311"/>
      <c r="Z47" s="310"/>
      <c r="AA47" s="2314" t="s">
        <v>28</v>
      </c>
      <c r="AB47" s="2396"/>
      <c r="AC47" s="2396"/>
      <c r="AD47" s="2396"/>
      <c r="AE47" s="331"/>
      <c r="AF47" s="313"/>
      <c r="AG47" s="2314" t="s">
        <v>296</v>
      </c>
      <c r="AH47" s="2396"/>
      <c r="AI47" s="2396"/>
      <c r="AJ47" s="2397"/>
    </row>
    <row r="48" spans="1:36" s="1" customFormat="1" ht="17.149999999999999" hidden="1" customHeight="1">
      <c r="B48" s="329"/>
      <c r="C48" s="329"/>
      <c r="D48" s="329"/>
      <c r="E48" s="2402"/>
      <c r="F48" s="2275"/>
      <c r="G48" s="2275"/>
      <c r="H48" s="2276"/>
      <c r="I48" s="2403"/>
      <c r="J48" s="2275"/>
      <c r="K48" s="2275"/>
      <c r="L48" s="2283"/>
      <c r="M48" s="2402"/>
      <c r="N48" s="2275"/>
      <c r="O48" s="2275"/>
      <c r="P48" s="2276"/>
      <c r="Q48" s="2403"/>
      <c r="R48" s="2275"/>
      <c r="S48" s="2275"/>
      <c r="T48" s="2275"/>
      <c r="U48" s="2275"/>
      <c r="V48" s="2275"/>
      <c r="W48" s="2275"/>
      <c r="X48" s="2276"/>
      <c r="Y48" s="2403"/>
      <c r="Z48" s="1684"/>
      <c r="AA48" s="1684"/>
      <c r="AB48" s="1684"/>
      <c r="AC48" s="1684"/>
      <c r="AD48" s="1684"/>
      <c r="AE48" s="1684"/>
      <c r="AF48" s="2217"/>
      <c r="AG48" s="2275"/>
      <c r="AH48" s="2275"/>
      <c r="AI48" s="2275"/>
      <c r="AJ48" s="2283"/>
    </row>
    <row r="49" spans="2:36" s="1" customFormat="1" ht="17.149999999999999" hidden="1" customHeight="1">
      <c r="B49" s="329"/>
      <c r="C49" s="329"/>
      <c r="D49" s="329"/>
      <c r="E49" s="2289"/>
      <c r="F49" s="2275"/>
      <c r="G49" s="2275"/>
      <c r="H49" s="2276"/>
      <c r="I49" s="2280"/>
      <c r="J49" s="2275"/>
      <c r="K49" s="2275"/>
      <c r="L49" s="2283"/>
      <c r="M49" s="2289"/>
      <c r="N49" s="2275"/>
      <c r="O49" s="2275"/>
      <c r="P49" s="2276"/>
      <c r="Q49" s="2280"/>
      <c r="R49" s="2275"/>
      <c r="S49" s="2275"/>
      <c r="T49" s="2275"/>
      <c r="U49" s="2275"/>
      <c r="V49" s="2275"/>
      <c r="W49" s="2275"/>
      <c r="X49" s="2276"/>
      <c r="Y49" s="2404"/>
      <c r="Z49" s="1684"/>
      <c r="AA49" s="1684"/>
      <c r="AB49" s="1684"/>
      <c r="AC49" s="1684"/>
      <c r="AD49" s="1684"/>
      <c r="AE49" s="1684"/>
      <c r="AF49" s="2217"/>
      <c r="AG49" s="2275"/>
      <c r="AH49" s="2275"/>
      <c r="AI49" s="2275"/>
      <c r="AJ49" s="2283"/>
    </row>
    <row r="50" spans="2:36" s="1" customFormat="1" ht="17.149999999999999" hidden="1" customHeight="1" thickBot="1">
      <c r="B50" s="329"/>
      <c r="C50" s="329"/>
      <c r="D50" s="329"/>
      <c r="E50" s="2290"/>
      <c r="F50" s="2277"/>
      <c r="G50" s="2277"/>
      <c r="H50" s="2278"/>
      <c r="I50" s="2281"/>
      <c r="J50" s="2277"/>
      <c r="K50" s="2277"/>
      <c r="L50" s="2284"/>
      <c r="M50" s="2290"/>
      <c r="N50" s="2277"/>
      <c r="O50" s="2277"/>
      <c r="P50" s="2278"/>
      <c r="Q50" s="2281"/>
      <c r="R50" s="2277"/>
      <c r="S50" s="2277"/>
      <c r="T50" s="2277"/>
      <c r="U50" s="2277"/>
      <c r="V50" s="2277"/>
      <c r="W50" s="2277"/>
      <c r="X50" s="2278"/>
      <c r="Y50" s="2405"/>
      <c r="Z50" s="2218"/>
      <c r="AA50" s="2218"/>
      <c r="AB50" s="2218"/>
      <c r="AC50" s="2218"/>
      <c r="AD50" s="2218"/>
      <c r="AE50" s="2218"/>
      <c r="AF50" s="2219"/>
      <c r="AG50" s="2277"/>
      <c r="AH50" s="2277"/>
      <c r="AI50" s="2277"/>
      <c r="AJ50" s="2284"/>
    </row>
    <row r="51" spans="2:36" s="895" customFormat="1" ht="15" customHeight="1">
      <c r="Q51" s="1861" t="s">
        <v>817</v>
      </c>
      <c r="R51" s="1861"/>
      <c r="S51" s="1861"/>
      <c r="T51" s="1861"/>
      <c r="U51" s="1861" t="s">
        <v>822</v>
      </c>
      <c r="V51" s="1861"/>
      <c r="W51" s="1861"/>
      <c r="X51" s="1861"/>
      <c r="Y51" s="1861" t="s">
        <v>823</v>
      </c>
      <c r="Z51" s="1861"/>
      <c r="AA51" s="1861"/>
      <c r="AB51" s="1861"/>
      <c r="AC51" s="1861" t="s">
        <v>824</v>
      </c>
      <c r="AD51" s="1861"/>
      <c r="AE51" s="1861"/>
      <c r="AF51" s="1861"/>
      <c r="AG51" s="1861" t="s">
        <v>825</v>
      </c>
      <c r="AH51" s="1861"/>
      <c r="AI51" s="1861"/>
      <c r="AJ51" s="1861"/>
    </row>
    <row r="52" spans="2:36" s="895" customFormat="1" ht="12.65" customHeight="1">
      <c r="Q52" s="1867"/>
      <c r="R52" s="1867"/>
      <c r="S52" s="1867"/>
      <c r="T52" s="1867"/>
      <c r="U52" s="1867"/>
      <c r="V52" s="1867"/>
      <c r="W52" s="1867"/>
      <c r="X52" s="1867"/>
      <c r="Y52" s="1867"/>
      <c r="Z52" s="1867"/>
      <c r="AA52" s="1867"/>
      <c r="AB52" s="1867"/>
      <c r="AC52" s="1867"/>
      <c r="AD52" s="1867"/>
      <c r="AE52" s="1867"/>
      <c r="AF52" s="1867"/>
      <c r="AG52" s="1867"/>
      <c r="AH52" s="1867"/>
      <c r="AI52" s="1867"/>
      <c r="AJ52" s="1867"/>
    </row>
    <row r="53" spans="2:36" s="895" customFormat="1" ht="12.65" customHeight="1">
      <c r="B53" s="67"/>
      <c r="C53" s="67"/>
      <c r="D53" s="67"/>
      <c r="E53" s="67"/>
      <c r="F53" s="67"/>
      <c r="G53" s="67"/>
      <c r="H53" s="67"/>
      <c r="I53" s="67"/>
      <c r="J53" s="67"/>
      <c r="K53" s="67"/>
      <c r="L53" s="67"/>
      <c r="M53" s="67"/>
      <c r="N53" s="67"/>
      <c r="O53" s="67"/>
      <c r="P53" s="67"/>
      <c r="Q53" s="1867"/>
      <c r="R53" s="1867"/>
      <c r="S53" s="1867"/>
      <c r="T53" s="1867"/>
      <c r="U53" s="1867"/>
      <c r="V53" s="1867"/>
      <c r="W53" s="1867"/>
      <c r="X53" s="1867"/>
      <c r="Y53" s="1867"/>
      <c r="Z53" s="1867"/>
      <c r="AA53" s="1867"/>
      <c r="AB53" s="1867"/>
      <c r="AC53" s="1867"/>
      <c r="AD53" s="1867"/>
      <c r="AE53" s="1867"/>
      <c r="AF53" s="1867"/>
      <c r="AG53" s="1867"/>
      <c r="AH53" s="1867"/>
      <c r="AI53" s="1867"/>
      <c r="AJ53" s="1867"/>
    </row>
    <row r="54" spans="2:36" s="895" customFormat="1" ht="12.65" customHeight="1">
      <c r="B54" s="67"/>
      <c r="C54" s="67"/>
      <c r="D54" s="67"/>
      <c r="E54" s="67"/>
      <c r="F54" s="67"/>
      <c r="G54" s="67"/>
      <c r="H54" s="67"/>
      <c r="I54" s="67"/>
      <c r="J54" s="67"/>
      <c r="K54" s="67"/>
      <c r="L54" s="67"/>
      <c r="M54" s="67"/>
      <c r="N54" s="67"/>
      <c r="O54" s="67"/>
      <c r="P54" s="67"/>
      <c r="Q54" s="1867"/>
      <c r="R54" s="1867"/>
      <c r="S54" s="1867"/>
      <c r="T54" s="1867"/>
      <c r="U54" s="1867"/>
      <c r="V54" s="1867"/>
      <c r="W54" s="1867"/>
      <c r="X54" s="1867"/>
      <c r="Y54" s="1867"/>
      <c r="Z54" s="1867"/>
      <c r="AA54" s="1867"/>
      <c r="AB54" s="1867"/>
      <c r="AC54" s="1867"/>
      <c r="AD54" s="1867"/>
      <c r="AE54" s="1867"/>
      <c r="AF54" s="1867"/>
      <c r="AG54" s="1867"/>
      <c r="AH54" s="1867"/>
      <c r="AI54" s="1867"/>
      <c r="AJ54" s="1867"/>
    </row>
    <row r="55" spans="2:36" s="895" customFormat="1" ht="12.65" customHeight="1">
      <c r="B55" s="67"/>
      <c r="C55" s="67"/>
      <c r="D55" s="67"/>
      <c r="E55" s="67"/>
      <c r="F55" s="67"/>
      <c r="G55" s="67"/>
      <c r="H55" s="67"/>
      <c r="I55" s="67"/>
      <c r="J55" s="67"/>
      <c r="K55" s="67"/>
      <c r="L55" s="67"/>
      <c r="M55" s="67"/>
      <c r="N55" s="67"/>
      <c r="O55" s="67"/>
      <c r="P55" s="67"/>
      <c r="Q55" s="1867"/>
      <c r="R55" s="1867"/>
      <c r="S55" s="1867"/>
      <c r="T55" s="1867"/>
      <c r="U55" s="1867"/>
      <c r="V55" s="1867"/>
      <c r="W55" s="1867"/>
      <c r="X55" s="1867"/>
      <c r="Y55" s="1867"/>
      <c r="Z55" s="1867"/>
      <c r="AA55" s="1867"/>
      <c r="AB55" s="1867"/>
      <c r="AC55" s="1867"/>
      <c r="AD55" s="1867"/>
      <c r="AE55" s="1867"/>
      <c r="AF55" s="1867"/>
      <c r="AG55" s="1867"/>
      <c r="AH55" s="1867"/>
      <c r="AI55" s="1867"/>
      <c r="AJ55" s="1867"/>
    </row>
    <row r="56" spans="2:36">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row>
    <row r="57" spans="2:36">
      <c r="C57" s="40"/>
      <c r="D57" s="41"/>
      <c r="E57" s="42"/>
      <c r="F57" s="40"/>
      <c r="G57" s="40"/>
      <c r="H57" s="40"/>
      <c r="I57" s="40"/>
      <c r="J57" s="40"/>
      <c r="K57" s="40"/>
      <c r="L57" s="40"/>
      <c r="M57" s="40"/>
      <c r="N57" s="40"/>
      <c r="O57" s="40"/>
      <c r="P57" s="40"/>
      <c r="Q57" s="40"/>
      <c r="R57" s="40"/>
      <c r="S57" s="40"/>
      <c r="T57" s="40"/>
      <c r="U57" s="40"/>
      <c r="V57" s="40"/>
      <c r="W57" s="40"/>
      <c r="X57" s="40"/>
      <c r="Y57" s="40"/>
      <c r="Z57" s="40"/>
    </row>
    <row r="58" spans="2:36">
      <c r="C58" s="40"/>
      <c r="D58" s="41"/>
      <c r="E58" s="40"/>
      <c r="F58" s="40"/>
      <c r="G58" s="40"/>
      <c r="H58" s="43"/>
      <c r="I58" s="43"/>
      <c r="J58" s="43"/>
      <c r="K58" s="43"/>
      <c r="L58" s="43"/>
      <c r="M58" s="43"/>
      <c r="N58" s="43"/>
      <c r="O58" s="43"/>
      <c r="P58" s="43"/>
      <c r="Q58" s="43"/>
      <c r="R58" s="43"/>
      <c r="S58" s="43"/>
      <c r="T58" s="43"/>
      <c r="U58" s="43"/>
      <c r="V58" s="43"/>
      <c r="W58" s="43"/>
      <c r="X58" s="43"/>
      <c r="Y58" s="43"/>
      <c r="Z58" s="43"/>
      <c r="AA58" s="65"/>
      <c r="AB58" s="65"/>
      <c r="AC58" s="65"/>
      <c r="AD58" s="65"/>
      <c r="AE58" s="65"/>
      <c r="AF58" s="65"/>
      <c r="AG58" s="65"/>
      <c r="AH58" s="65"/>
      <c r="AI58" s="65"/>
    </row>
    <row r="59" spans="2:36">
      <c r="D59" s="36"/>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2:36">
      <c r="D60" s="36"/>
      <c r="H60" s="1797"/>
      <c r="I60" s="1797"/>
      <c r="J60" s="1797"/>
      <c r="K60" s="1797"/>
      <c r="L60" s="1797"/>
      <c r="M60" s="1797"/>
      <c r="N60" s="1797"/>
      <c r="O60" s="1797"/>
      <c r="P60" s="1797"/>
      <c r="Q60" s="1797"/>
      <c r="R60" s="1797"/>
      <c r="S60" s="1797"/>
      <c r="T60" s="1797"/>
      <c r="U60" s="1797"/>
      <c r="V60" s="1797"/>
      <c r="W60" s="1797"/>
      <c r="X60" s="1797"/>
      <c r="Y60" s="1797"/>
      <c r="Z60" s="1797"/>
      <c r="AA60" s="1797"/>
      <c r="AB60" s="1797"/>
      <c r="AC60" s="1797"/>
      <c r="AD60" s="1797"/>
      <c r="AE60" s="1797"/>
      <c r="AF60" s="1797"/>
      <c r="AG60" s="1797"/>
      <c r="AH60" s="1797"/>
      <c r="AI60" s="1797"/>
    </row>
  </sheetData>
  <sheetProtection sheet="1" selectLockedCells="1"/>
  <mergeCells count="78">
    <mergeCell ref="Y6:AI6"/>
    <mergeCell ref="C3:F3"/>
    <mergeCell ref="B18:AJ18"/>
    <mergeCell ref="C4:L4"/>
    <mergeCell ref="B13:AJ13"/>
    <mergeCell ref="B15:AJ16"/>
    <mergeCell ref="S6:W6"/>
    <mergeCell ref="S7:W7"/>
    <mergeCell ref="S8:W8"/>
    <mergeCell ref="Y7:AI7"/>
    <mergeCell ref="Y8:AI8"/>
    <mergeCell ref="S9:AJ9"/>
    <mergeCell ref="S10:AJ10"/>
    <mergeCell ref="S11:AJ11"/>
    <mergeCell ref="Z1:AJ1"/>
    <mergeCell ref="B32:B33"/>
    <mergeCell ref="C32:H33"/>
    <mergeCell ref="B28:B29"/>
    <mergeCell ref="C28:H29"/>
    <mergeCell ref="C30:H31"/>
    <mergeCell ref="J30:K31"/>
    <mergeCell ref="L30:W31"/>
    <mergeCell ref="B30:B31"/>
    <mergeCell ref="I28:I29"/>
    <mergeCell ref="X28:AJ29"/>
    <mergeCell ref="L28:W29"/>
    <mergeCell ref="J32:AJ33"/>
    <mergeCell ref="B26:B27"/>
    <mergeCell ref="B20:B21"/>
    <mergeCell ref="C20:H21"/>
    <mergeCell ref="C34:H44"/>
    <mergeCell ref="J34:AJ44"/>
    <mergeCell ref="H60:AI60"/>
    <mergeCell ref="E47:H47"/>
    <mergeCell ref="I47:L47"/>
    <mergeCell ref="M47:P47"/>
    <mergeCell ref="S47:V47"/>
    <mergeCell ref="AA47:AD47"/>
    <mergeCell ref="AG48:AJ50"/>
    <mergeCell ref="E48:H50"/>
    <mergeCell ref="I48:L50"/>
    <mergeCell ref="M48:P50"/>
    <mergeCell ref="Q48:X50"/>
    <mergeCell ref="Y48:AF50"/>
    <mergeCell ref="Q51:T51"/>
    <mergeCell ref="U51:X51"/>
    <mergeCell ref="AX27:AZ28"/>
    <mergeCell ref="AQ29:AW30"/>
    <mergeCell ref="AX29:AZ30"/>
    <mergeCell ref="AG47:AJ47"/>
    <mergeCell ref="I24:I25"/>
    <mergeCell ref="J24:K25"/>
    <mergeCell ref="AQ24:AW26"/>
    <mergeCell ref="AQ27:AW28"/>
    <mergeCell ref="L26:W26"/>
    <mergeCell ref="L27:W27"/>
    <mergeCell ref="J26:K26"/>
    <mergeCell ref="J27:K27"/>
    <mergeCell ref="L24:W25"/>
    <mergeCell ref="AE24:AJ25"/>
    <mergeCell ref="Y24:AC25"/>
    <mergeCell ref="B24:B25"/>
    <mergeCell ref="C24:H25"/>
    <mergeCell ref="C26:H27"/>
    <mergeCell ref="J20:K21"/>
    <mergeCell ref="L20:AJ21"/>
    <mergeCell ref="B22:B23"/>
    <mergeCell ref="C22:H23"/>
    <mergeCell ref="J22:K23"/>
    <mergeCell ref="L22:AJ23"/>
    <mergeCell ref="Y51:AB51"/>
    <mergeCell ref="AC51:AF51"/>
    <mergeCell ref="AG51:AJ51"/>
    <mergeCell ref="Q52:T55"/>
    <mergeCell ref="U52:X55"/>
    <mergeCell ref="Y52:AB55"/>
    <mergeCell ref="AC52:AF55"/>
    <mergeCell ref="AG52:AJ55"/>
  </mergeCells>
  <phoneticPr fontId="3"/>
  <conditionalFormatting sqref="L24:W25">
    <cfRule type="expression" dxfId="92" priority="10" stopIfTrue="1">
      <formula>AND(MONTH(L24)&lt;10,DAY(L24)&gt;9)</formula>
    </cfRule>
    <cfRule type="expression" dxfId="91" priority="11" stopIfTrue="1">
      <formula>AND(MONTH(L24)&lt;10,DAY(L24)&lt;10)</formula>
    </cfRule>
    <cfRule type="expression" dxfId="90" priority="12" stopIfTrue="1">
      <formula>AND(MONTH(L24)&gt;9,DAY(L24)&lt;10)</formula>
    </cfRule>
  </conditionalFormatting>
  <conditionalFormatting sqref="L26:W26">
    <cfRule type="expression" dxfId="89" priority="7" stopIfTrue="1">
      <formula>AND(MONTH(L26)&lt;10,DAY(L26)&gt;9)</formula>
    </cfRule>
    <cfRule type="expression" dxfId="88" priority="8" stopIfTrue="1">
      <formula>AND(MONTH(L26)&lt;10,DAY(L26)&lt;10)</formula>
    </cfRule>
    <cfRule type="expression" dxfId="87" priority="9" stopIfTrue="1">
      <formula>AND(MONTH(L26)&gt;9,DAY(L26)&lt;10)</formula>
    </cfRule>
  </conditionalFormatting>
  <conditionalFormatting sqref="L27:W27">
    <cfRule type="expression" dxfId="86" priority="4" stopIfTrue="1">
      <formula>AND(MONTH(L27)&lt;10,DAY(L27)&gt;9)</formula>
    </cfRule>
    <cfRule type="expression" dxfId="85" priority="5" stopIfTrue="1">
      <formula>AND(MONTH(L27)&lt;10,DAY(L27)&lt;10)</formula>
    </cfRule>
    <cfRule type="expression" dxfId="84" priority="6" stopIfTrue="1">
      <formula>AND(MONTH(L27)&gt;9,DAY(L27)&lt;10)</formula>
    </cfRule>
  </conditionalFormatting>
  <conditionalFormatting sqref="L30:W31">
    <cfRule type="expression" dxfId="83" priority="1" stopIfTrue="1">
      <formula>AND(MONTH(L30)&lt;10,DAY(L30)&gt;9)</formula>
    </cfRule>
    <cfRule type="expression" dxfId="82" priority="2" stopIfTrue="1">
      <formula>AND(MONTH(L30)&lt;10,DAY(L30)&lt;10)</formula>
    </cfRule>
    <cfRule type="expression" dxfId="81" priority="3" stopIfTrue="1">
      <formula>AND(MONTH(L30)&gt;9,DAY(L30)&lt;10)</formula>
    </cfRule>
  </conditionalFormatting>
  <dataValidations count="1">
    <dataValidation type="list" allowBlank="1" showInputMessage="1" showErrorMessage="1" sqref="AX27:AZ30">
      <formula1>$BC$27:$BC$29</formula1>
    </dataValidation>
  </dataValidations>
  <pageMargins left="1.1023622047244095" right="0.51181102362204722" top="0.35433070866141736" bottom="0.15748031496062992" header="0.31496062992125984" footer="0.31496062992125984"/>
  <pageSetup paperSize="9" scale="99" orientation="portrait" r:id="rId1"/>
  <headerFooter>
    <oddHeader>&amp;L&amp;"ＭＳ 明朝,標準"&amp;8&amp;K00-036第27号様式（第29条関係）</oddHeader>
    <oddFooter>&amp;R&amp;"ＭＳ 明朝,標準"&amp;8&amp;K00-032受注者⇒監督員⇒契約検査課</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3" tint="0.59999389629810485"/>
  </sheetPr>
  <dimension ref="A1:AY60"/>
  <sheetViews>
    <sheetView showZeros="0" view="pageBreakPreview" zoomScaleNormal="100" zoomScaleSheetLayoutView="100" workbookViewId="0">
      <selection activeCell="X36" sqref="X36"/>
    </sheetView>
  </sheetViews>
  <sheetFormatPr defaultColWidth="2.36328125" defaultRowHeight="13"/>
  <cols>
    <col min="1" max="1" width="9.6328125" style="679" customWidth="1"/>
    <col min="2" max="38" width="2.36328125" style="66"/>
    <col min="39" max="39" width="2.36328125" style="66" hidden="1" customWidth="1"/>
    <col min="40" max="47" width="2.36328125" style="66"/>
    <col min="48" max="48" width="15" style="66" customWidth="1"/>
    <col min="49" max="49" width="2.36328125" style="66"/>
    <col min="50" max="50" width="5.1796875" style="66" customWidth="1"/>
    <col min="51" max="51" width="8.453125" style="66" customWidth="1"/>
    <col min="52" max="16384" width="2.36328125" style="66"/>
  </cols>
  <sheetData>
    <row r="1" spans="1:51" s="106" customFormat="1" ht="19.5" customHeight="1">
      <c r="W1" s="217"/>
      <c r="X1" s="218"/>
      <c r="Y1" s="320"/>
      <c r="Z1" s="1503">
        <v>44806</v>
      </c>
      <c r="AA1" s="2419"/>
      <c r="AB1" s="2419"/>
      <c r="AC1" s="2419"/>
      <c r="AD1" s="2419"/>
      <c r="AE1" s="2419"/>
      <c r="AF1" s="2419"/>
      <c r="AG1" s="2419"/>
      <c r="AH1" s="2419"/>
      <c r="AI1" s="2419"/>
      <c r="AJ1" s="1504"/>
      <c r="AK1" s="398" t="s">
        <v>88</v>
      </c>
      <c r="AL1" s="398"/>
    </row>
    <row r="2" spans="1:51" s="106" customFormat="1" ht="7.75" customHeight="1">
      <c r="W2" s="217"/>
      <c r="X2" s="218"/>
      <c r="Y2" s="503"/>
      <c r="Z2" s="504"/>
      <c r="AA2" s="507"/>
      <c r="AB2" s="507"/>
      <c r="AC2" s="507"/>
      <c r="AD2" s="507"/>
      <c r="AE2" s="507"/>
      <c r="AF2" s="507"/>
      <c r="AG2" s="507"/>
      <c r="AH2" s="507"/>
      <c r="AI2" s="507"/>
      <c r="AJ2" s="503"/>
      <c r="AL2" s="398"/>
    </row>
    <row r="3" spans="1:51" s="589" customFormat="1" ht="15" customHeight="1">
      <c r="A3" s="679"/>
      <c r="C3" s="1859" t="s">
        <v>305</v>
      </c>
      <c r="D3" s="1866"/>
      <c r="E3" s="1866"/>
      <c r="F3" s="1866"/>
      <c r="G3" s="587"/>
      <c r="H3" s="587"/>
    </row>
    <row r="4" spans="1:51" s="589" customFormat="1" ht="20.149999999999999" customHeight="1">
      <c r="A4" s="679"/>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1" ht="9" customHeight="1">
      <c r="B5" s="91"/>
      <c r="C5" s="91"/>
      <c r="D5" s="87"/>
      <c r="E5" s="87"/>
      <c r="F5" s="87"/>
      <c r="G5" s="87"/>
      <c r="H5" s="87"/>
      <c r="I5" s="87"/>
      <c r="J5" s="87"/>
      <c r="K5" s="87"/>
      <c r="L5" s="87"/>
      <c r="M5" s="87"/>
      <c r="N5" s="87"/>
      <c r="O5" s="87"/>
      <c r="P5" s="87"/>
      <c r="Q5" s="87"/>
      <c r="R5" s="87"/>
      <c r="S5" s="87"/>
      <c r="T5" s="91"/>
      <c r="U5" s="91"/>
      <c r="V5" s="91"/>
      <c r="W5" s="91"/>
      <c r="X5" s="91"/>
      <c r="Y5" s="91"/>
      <c r="Z5" s="91"/>
      <c r="AA5" s="91"/>
      <c r="AB5" s="91"/>
      <c r="AC5" s="91"/>
      <c r="AD5" s="91"/>
      <c r="AE5" s="91"/>
      <c r="AF5" s="91"/>
      <c r="AG5" s="91"/>
      <c r="AH5" s="91"/>
      <c r="AI5" s="91"/>
      <c r="AJ5" s="91"/>
      <c r="AM5" s="106" t="s">
        <v>353</v>
      </c>
    </row>
    <row r="6" spans="1:51" ht="30" customHeight="1">
      <c r="B6" s="91"/>
      <c r="C6" s="91"/>
      <c r="D6" s="91"/>
      <c r="E6" s="91"/>
      <c r="F6" s="91"/>
      <c r="G6" s="91"/>
      <c r="H6" s="91"/>
      <c r="I6" s="91"/>
      <c r="J6" s="91"/>
      <c r="K6" s="35"/>
      <c r="L6" s="35"/>
      <c r="M6" s="35"/>
      <c r="N6" s="35"/>
      <c r="O6" s="35"/>
      <c r="P6" s="35"/>
      <c r="Q6" s="35"/>
      <c r="R6" s="35"/>
      <c r="S6" s="1864" t="s">
        <v>66</v>
      </c>
      <c r="T6" s="1048"/>
      <c r="U6" s="1048"/>
      <c r="V6" s="1048"/>
      <c r="W6" s="1048"/>
      <c r="X6" s="509"/>
      <c r="Y6" s="2297" t="str">
        <f>各項目入力表!F3</f>
        <v>平塚市○○番地○○</v>
      </c>
      <c r="Z6" s="2148"/>
      <c r="AA6" s="2148"/>
      <c r="AB6" s="2148"/>
      <c r="AC6" s="2148"/>
      <c r="AD6" s="2148"/>
      <c r="AE6" s="2148"/>
      <c r="AF6" s="2148"/>
      <c r="AG6" s="2148"/>
      <c r="AH6" s="2148"/>
      <c r="AI6" s="2148"/>
      <c r="AJ6" s="299"/>
    </row>
    <row r="7" spans="1:51" ht="30" customHeight="1">
      <c r="B7" s="91"/>
      <c r="C7" s="91"/>
      <c r="D7" s="91"/>
      <c r="E7" s="91"/>
      <c r="F7" s="91"/>
      <c r="G7" s="91"/>
      <c r="H7" s="91"/>
      <c r="I7" s="91"/>
      <c r="J7" s="91"/>
      <c r="K7" s="91"/>
      <c r="L7" s="91"/>
      <c r="M7" s="91"/>
      <c r="N7" s="91"/>
      <c r="O7" s="91"/>
      <c r="P7" s="91"/>
      <c r="Q7" s="91"/>
      <c r="R7" s="91"/>
      <c r="S7" s="1864" t="s">
        <v>29</v>
      </c>
      <c r="T7" s="1048"/>
      <c r="U7" s="1048"/>
      <c r="V7" s="1048"/>
      <c r="W7" s="1048"/>
      <c r="X7" s="509"/>
      <c r="Y7" s="2297" t="str">
        <f>各項目入力表!F4</f>
        <v>○△□×株式会社</v>
      </c>
      <c r="Z7" s="2148"/>
      <c r="AA7" s="2148"/>
      <c r="AB7" s="2148"/>
      <c r="AC7" s="2148"/>
      <c r="AD7" s="2148"/>
      <c r="AE7" s="2148"/>
      <c r="AF7" s="2148"/>
      <c r="AG7" s="2148"/>
      <c r="AH7" s="2148"/>
      <c r="AI7" s="2148"/>
      <c r="AJ7" s="299"/>
    </row>
    <row r="8" spans="1:51" ht="30" customHeight="1">
      <c r="B8" s="91"/>
      <c r="C8" s="91"/>
      <c r="D8" s="91"/>
      <c r="E8" s="91"/>
      <c r="F8" s="91"/>
      <c r="G8" s="91"/>
      <c r="H8" s="91"/>
      <c r="I8" s="91"/>
      <c r="J8" s="91"/>
      <c r="K8" s="91"/>
      <c r="L8" s="91"/>
      <c r="M8" s="91"/>
      <c r="N8" s="91"/>
      <c r="O8" s="91"/>
      <c r="P8" s="91"/>
      <c r="Q8" s="91"/>
      <c r="R8" s="91"/>
      <c r="S8" s="1864" t="s">
        <v>30</v>
      </c>
      <c r="T8" s="1048"/>
      <c r="U8" s="1048"/>
      <c r="V8" s="1048"/>
      <c r="W8" s="1048"/>
      <c r="X8" s="509"/>
      <c r="Y8" s="2297" t="str">
        <f>各項目入力表!F5</f>
        <v>代表取締役　○△　□×</v>
      </c>
      <c r="Z8" s="2148"/>
      <c r="AA8" s="2148"/>
      <c r="AB8" s="2148"/>
      <c r="AC8" s="2148"/>
      <c r="AD8" s="2148"/>
      <c r="AE8" s="2148"/>
      <c r="AF8" s="2148"/>
      <c r="AG8" s="2148"/>
      <c r="AH8" s="2148"/>
      <c r="AI8" s="2148"/>
      <c r="AJ8" s="467" t="s">
        <v>61</v>
      </c>
      <c r="AP8" s="411" t="s">
        <v>381</v>
      </c>
    </row>
    <row r="9" spans="1:51" s="895" customFormat="1" ht="12" customHeight="1">
      <c r="S9" s="1499" t="s">
        <v>826</v>
      </c>
      <c r="T9" s="1499"/>
      <c r="U9" s="1499"/>
      <c r="V9" s="1499"/>
      <c r="W9" s="1499"/>
      <c r="X9" s="1499"/>
      <c r="Y9" s="1499"/>
      <c r="Z9" s="1499"/>
      <c r="AA9" s="1499"/>
      <c r="AB9" s="1499"/>
      <c r="AC9" s="1499"/>
      <c r="AD9" s="1499"/>
      <c r="AE9" s="1499"/>
      <c r="AF9" s="1499"/>
      <c r="AG9" s="1499"/>
      <c r="AH9" s="1499"/>
      <c r="AI9" s="1499"/>
      <c r="AJ9" s="1499"/>
      <c r="AP9" s="411"/>
    </row>
    <row r="10" spans="1:51" s="895" customFormat="1" ht="12" customHeight="1">
      <c r="S10" s="1500" t="s">
        <v>827</v>
      </c>
      <c r="T10" s="1500"/>
      <c r="U10" s="1500"/>
      <c r="V10" s="1500"/>
      <c r="W10" s="1500"/>
      <c r="X10" s="1500"/>
      <c r="Y10" s="1500"/>
      <c r="Z10" s="1500"/>
      <c r="AA10" s="1500"/>
      <c r="AB10" s="1500"/>
      <c r="AC10" s="1500"/>
      <c r="AD10" s="1500"/>
      <c r="AE10" s="1500"/>
      <c r="AF10" s="1500"/>
      <c r="AG10" s="1500"/>
      <c r="AH10" s="1500"/>
      <c r="AI10" s="1500"/>
      <c r="AJ10" s="1500"/>
      <c r="AP10" s="411"/>
    </row>
    <row r="11" spans="1:51" s="895" customFormat="1" ht="12" customHeight="1">
      <c r="S11" s="1500" t="s">
        <v>787</v>
      </c>
      <c r="T11" s="1500"/>
      <c r="U11" s="1500"/>
      <c r="V11" s="1500"/>
      <c r="W11" s="1500"/>
      <c r="X11" s="1500"/>
      <c r="Y11" s="1500"/>
      <c r="Z11" s="1500"/>
      <c r="AA11" s="1500"/>
      <c r="AB11" s="1500"/>
      <c r="AC11" s="1500"/>
      <c r="AD11" s="1500"/>
      <c r="AE11" s="1500"/>
      <c r="AF11" s="1500"/>
      <c r="AG11" s="1500"/>
      <c r="AH11" s="1500"/>
      <c r="AI11" s="1500"/>
      <c r="AJ11" s="1500"/>
      <c r="AP11" s="411"/>
    </row>
    <row r="12" spans="1:51" ht="15" customHeight="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row>
    <row r="13" spans="1:51" ht="30" customHeight="1">
      <c r="B13" s="1791" t="s">
        <v>114</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P13" s="2299" t="s">
        <v>302</v>
      </c>
      <c r="AQ13" s="1140"/>
      <c r="AR13" s="1140"/>
      <c r="AS13" s="1140"/>
      <c r="AT13" s="1140"/>
      <c r="AU13" s="1140"/>
      <c r="AV13" s="1140"/>
      <c r="AW13" s="1048"/>
      <c r="AX13" s="1048"/>
      <c r="AY13" s="1048"/>
    </row>
    <row r="14" spans="1:51" ht="15" customHeight="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P14" s="1140"/>
      <c r="AQ14" s="1140"/>
      <c r="AR14" s="1140"/>
      <c r="AS14" s="1140"/>
      <c r="AT14" s="1140"/>
      <c r="AU14" s="1140"/>
      <c r="AV14" s="1140"/>
      <c r="AW14" s="1048"/>
      <c r="AX14" s="1048"/>
      <c r="AY14" s="1048"/>
    </row>
    <row r="15" spans="1:51" ht="20.149999999999999" customHeight="1" thickBot="1">
      <c r="B15" s="469"/>
      <c r="C15" s="2423">
        <v>44803</v>
      </c>
      <c r="D15" s="2423"/>
      <c r="E15" s="2423"/>
      <c r="F15" s="2423"/>
      <c r="G15" s="2423"/>
      <c r="H15" s="2423"/>
      <c r="I15" s="2423"/>
      <c r="J15" s="2423"/>
      <c r="K15" s="2423"/>
      <c r="L15" s="1567" t="s">
        <v>742</v>
      </c>
      <c r="M15" s="1676"/>
      <c r="N15" s="1676"/>
      <c r="O15" s="1676"/>
      <c r="P15" s="1676"/>
      <c r="Q15" s="1676"/>
      <c r="R15" s="1676"/>
      <c r="S15" s="1676"/>
      <c r="T15" s="1676"/>
      <c r="U15" s="1676"/>
      <c r="V15" s="1676"/>
      <c r="W15" s="1676"/>
      <c r="X15" s="1676"/>
      <c r="Y15" s="1676"/>
      <c r="Z15" s="1676"/>
      <c r="AA15" s="1676"/>
      <c r="AB15" s="1676"/>
      <c r="AC15" s="1676"/>
      <c r="AD15" s="1676"/>
      <c r="AE15" s="1676"/>
      <c r="AF15" s="1676"/>
      <c r="AG15" s="1676"/>
      <c r="AH15" s="1676"/>
      <c r="AI15" s="1676"/>
      <c r="AJ15" s="1676"/>
      <c r="AP15" s="1140"/>
      <c r="AQ15" s="1140"/>
      <c r="AR15" s="1140"/>
      <c r="AS15" s="1140"/>
      <c r="AT15" s="1140"/>
      <c r="AU15" s="1140"/>
      <c r="AV15" s="1140"/>
      <c r="AW15" s="1048"/>
      <c r="AX15" s="1048"/>
      <c r="AY15" s="1048"/>
    </row>
    <row r="16" spans="1:51" ht="20.149999999999999" customHeight="1" thickTop="1">
      <c r="B16" s="2424" t="s">
        <v>743</v>
      </c>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P16" s="1763" t="s">
        <v>294</v>
      </c>
      <c r="AQ16" s="1048"/>
      <c r="AR16" s="1048"/>
      <c r="AS16" s="1048"/>
      <c r="AT16" s="1048"/>
      <c r="AU16" s="1048"/>
      <c r="AV16" s="1838"/>
      <c r="AW16" s="1765" t="s">
        <v>292</v>
      </c>
      <c r="AX16" s="1839"/>
      <c r="AY16" s="1840"/>
    </row>
    <row r="17" spans="2:51" ht="15" customHeight="1" thickBot="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P17" s="1048"/>
      <c r="AQ17" s="1048"/>
      <c r="AR17" s="1048"/>
      <c r="AS17" s="1048"/>
      <c r="AT17" s="1048"/>
      <c r="AU17" s="1048"/>
      <c r="AV17" s="1838"/>
      <c r="AW17" s="1841"/>
      <c r="AX17" s="1842"/>
      <c r="AY17" s="1843"/>
    </row>
    <row r="18" spans="2:51" ht="20.149999999999999" customHeight="1" thickTop="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O18" s="2359" t="s">
        <v>335</v>
      </c>
      <c r="AP18" s="1048"/>
      <c r="AQ18" s="1048"/>
      <c r="AR18" s="1048"/>
      <c r="AS18" s="1048"/>
      <c r="AT18" s="1048"/>
      <c r="AU18" s="1048"/>
      <c r="AV18" s="1838"/>
      <c r="AW18" s="1765" t="s">
        <v>292</v>
      </c>
      <c r="AX18" s="1839"/>
      <c r="AY18" s="1840"/>
    </row>
    <row r="19" spans="2:51" ht="15" customHeight="1" thickBot="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O19" s="1048"/>
      <c r="AP19" s="1048"/>
      <c r="AQ19" s="1048"/>
      <c r="AR19" s="1048"/>
      <c r="AS19" s="1048"/>
      <c r="AT19" s="1048"/>
      <c r="AU19" s="1048"/>
      <c r="AV19" s="1838"/>
      <c r="AW19" s="1841"/>
      <c r="AX19" s="1842"/>
      <c r="AY19" s="1843"/>
    </row>
    <row r="20" spans="2:51" ht="15" customHeight="1" thickTop="1">
      <c r="B20" s="2298"/>
      <c r="C20" s="1792" t="s">
        <v>90</v>
      </c>
      <c r="D20" s="1026"/>
      <c r="E20" s="1026"/>
      <c r="F20" s="1026"/>
      <c r="G20" s="1026"/>
      <c r="H20" s="1026"/>
      <c r="I20" s="172"/>
      <c r="J20" s="2259"/>
      <c r="K20" s="2260"/>
      <c r="L20" s="2255" t="str">
        <f>各項目入力表!B3</f>
        <v>○○○○工事</v>
      </c>
      <c r="M20" s="2255"/>
      <c r="N20" s="2255"/>
      <c r="O20" s="2255"/>
      <c r="P20" s="2255"/>
      <c r="Q20" s="2255"/>
      <c r="R20" s="2255"/>
      <c r="S20" s="2255"/>
      <c r="T20" s="2255"/>
      <c r="U20" s="2255"/>
      <c r="V20" s="2255"/>
      <c r="W20" s="2255"/>
      <c r="X20" s="2255"/>
      <c r="Y20" s="2255"/>
      <c r="Z20" s="2255"/>
      <c r="AA20" s="2255"/>
      <c r="AB20" s="2255"/>
      <c r="AC20" s="2255"/>
      <c r="AD20" s="2255"/>
      <c r="AE20" s="2255"/>
      <c r="AF20" s="2255"/>
      <c r="AG20" s="2255"/>
      <c r="AH20" s="2255"/>
      <c r="AI20" s="2255"/>
      <c r="AJ20" s="2256"/>
      <c r="AM20" s="66" t="s">
        <v>292</v>
      </c>
    </row>
    <row r="21" spans="2:51" ht="15" customHeight="1">
      <c r="B21" s="2415"/>
      <c r="C21" s="1005"/>
      <c r="D21" s="1005"/>
      <c r="E21" s="1005"/>
      <c r="F21" s="1005"/>
      <c r="G21" s="1005"/>
      <c r="H21" s="1005"/>
      <c r="I21" s="173"/>
      <c r="J21" s="973"/>
      <c r="K21" s="967"/>
      <c r="L21" s="2394"/>
      <c r="M21" s="2394"/>
      <c r="N21" s="2394"/>
      <c r="O21" s="2394"/>
      <c r="P21" s="2394"/>
      <c r="Q21" s="2394"/>
      <c r="R21" s="2394"/>
      <c r="S21" s="2394"/>
      <c r="T21" s="2394"/>
      <c r="U21" s="2394"/>
      <c r="V21" s="2394"/>
      <c r="W21" s="2394"/>
      <c r="X21" s="2394"/>
      <c r="Y21" s="2394"/>
      <c r="Z21" s="2394"/>
      <c r="AA21" s="2394"/>
      <c r="AB21" s="2394"/>
      <c r="AC21" s="2394"/>
      <c r="AD21" s="2394"/>
      <c r="AE21" s="2394"/>
      <c r="AF21" s="2394"/>
      <c r="AG21" s="2394"/>
      <c r="AH21" s="2394"/>
      <c r="AI21" s="2394"/>
      <c r="AJ21" s="2395"/>
      <c r="AM21" s="518" t="s">
        <v>328</v>
      </c>
    </row>
    <row r="22" spans="2:51" ht="15" customHeight="1">
      <c r="B22" s="1785"/>
      <c r="C22" s="1787" t="s">
        <v>107</v>
      </c>
      <c r="D22" s="1004"/>
      <c r="E22" s="1004"/>
      <c r="F22" s="1004"/>
      <c r="G22" s="1004"/>
      <c r="H22" s="1004"/>
      <c r="I22" s="168"/>
      <c r="J22" s="1794"/>
      <c r="K22" s="964"/>
      <c r="L22" s="2257" t="str">
        <f>各項目入力表!B4</f>
        <v>平塚市○○地内</v>
      </c>
      <c r="M22" s="2257"/>
      <c r="N22" s="2257"/>
      <c r="O22" s="2257"/>
      <c r="P22" s="2257"/>
      <c r="Q22" s="2257"/>
      <c r="R22" s="2257"/>
      <c r="S22" s="2257"/>
      <c r="T22" s="2257"/>
      <c r="U22" s="2257"/>
      <c r="V22" s="2257"/>
      <c r="W22" s="2257"/>
      <c r="X22" s="2257"/>
      <c r="Y22" s="2257"/>
      <c r="Z22" s="2257"/>
      <c r="AA22" s="2257"/>
      <c r="AB22" s="2257"/>
      <c r="AC22" s="2257"/>
      <c r="AD22" s="2257"/>
      <c r="AE22" s="2257"/>
      <c r="AF22" s="2257"/>
      <c r="AG22" s="2257"/>
      <c r="AH22" s="2257"/>
      <c r="AI22" s="2257"/>
      <c r="AJ22" s="2258"/>
      <c r="AM22" s="518" t="s">
        <v>329</v>
      </c>
    </row>
    <row r="23" spans="2:51" ht="15" customHeight="1">
      <c r="B23" s="1786"/>
      <c r="C23" s="1057"/>
      <c r="D23" s="1057"/>
      <c r="E23" s="1057"/>
      <c r="F23" s="1057"/>
      <c r="G23" s="1057"/>
      <c r="H23" s="1057"/>
      <c r="I23" s="170"/>
      <c r="J23" s="2182"/>
      <c r="K23" s="2183"/>
      <c r="L23" s="2257"/>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8"/>
    </row>
    <row r="24" spans="2:51" ht="15" customHeight="1">
      <c r="B24" s="1785"/>
      <c r="C24" s="1787" t="s">
        <v>105</v>
      </c>
      <c r="D24" s="1004"/>
      <c r="E24" s="1004"/>
      <c r="F24" s="1004"/>
      <c r="G24" s="1004"/>
      <c r="H24" s="1004"/>
      <c r="I24" s="1807"/>
      <c r="J24" s="1860"/>
      <c r="K24" s="1449"/>
      <c r="L24" s="1781">
        <f>各項目入力表!B6</f>
        <v>44713</v>
      </c>
      <c r="M24" s="1781"/>
      <c r="N24" s="1781"/>
      <c r="O24" s="1781"/>
      <c r="P24" s="1781"/>
      <c r="Q24" s="1781"/>
      <c r="R24" s="1781"/>
      <c r="S24" s="1781"/>
      <c r="T24" s="1781"/>
      <c r="U24" s="1781"/>
      <c r="V24" s="1781"/>
      <c r="W24" s="1788"/>
      <c r="X24" s="404"/>
      <c r="Y24" s="1004" t="s">
        <v>315</v>
      </c>
      <c r="Z24" s="954"/>
      <c r="AA24" s="954"/>
      <c r="AB24" s="954"/>
      <c r="AC24" s="954"/>
      <c r="AD24" s="405"/>
      <c r="AE24" s="1850" t="str">
        <f>各項目入力表!B5</f>
        <v>04-***</v>
      </c>
      <c r="AF24" s="1115"/>
      <c r="AG24" s="1115"/>
      <c r="AH24" s="1115"/>
      <c r="AI24" s="1115"/>
      <c r="AJ24" s="2342"/>
    </row>
    <row r="25" spans="2:51" ht="15" customHeight="1">
      <c r="B25" s="1786"/>
      <c r="C25" s="1057"/>
      <c r="D25" s="1057"/>
      <c r="E25" s="1057"/>
      <c r="F25" s="1057"/>
      <c r="G25" s="1057"/>
      <c r="H25" s="1057"/>
      <c r="I25" s="1808"/>
      <c r="J25" s="1450"/>
      <c r="K25" s="1451"/>
      <c r="L25" s="1789"/>
      <c r="M25" s="1789"/>
      <c r="N25" s="1789"/>
      <c r="O25" s="1789"/>
      <c r="P25" s="1789"/>
      <c r="Q25" s="1789"/>
      <c r="R25" s="1789"/>
      <c r="S25" s="1789"/>
      <c r="T25" s="1789"/>
      <c r="U25" s="1789"/>
      <c r="V25" s="1789"/>
      <c r="W25" s="1790"/>
      <c r="X25" s="403"/>
      <c r="Y25" s="1028"/>
      <c r="Z25" s="1028"/>
      <c r="AA25" s="1028"/>
      <c r="AB25" s="1028"/>
      <c r="AC25" s="1028"/>
      <c r="AD25" s="402"/>
      <c r="AE25" s="2370"/>
      <c r="AF25" s="2343"/>
      <c r="AG25" s="2343"/>
      <c r="AH25" s="2343"/>
      <c r="AI25" s="2343"/>
      <c r="AJ25" s="2344"/>
    </row>
    <row r="26" spans="2:51" ht="30" customHeight="1">
      <c r="B26" s="1785"/>
      <c r="C26" s="1787" t="s">
        <v>106</v>
      </c>
      <c r="D26" s="1004"/>
      <c r="E26" s="1004"/>
      <c r="F26" s="1004"/>
      <c r="G26" s="1004"/>
      <c r="H26" s="1004"/>
      <c r="I26" s="168"/>
      <c r="J26" s="2261" t="s">
        <v>396</v>
      </c>
      <c r="K26" s="1900"/>
      <c r="L26" s="1781">
        <f>各項目入力表!B7</f>
        <v>44713</v>
      </c>
      <c r="M26" s="1781"/>
      <c r="N26" s="1781"/>
      <c r="O26" s="1781"/>
      <c r="P26" s="1781"/>
      <c r="Q26" s="1781"/>
      <c r="R26" s="1781"/>
      <c r="S26" s="1781"/>
      <c r="T26" s="1781"/>
      <c r="U26" s="1781"/>
      <c r="V26" s="1781"/>
      <c r="W26" s="1788"/>
      <c r="X26" s="169"/>
      <c r="Y26" s="119"/>
      <c r="Z26" s="119"/>
      <c r="AA26" s="119"/>
      <c r="AB26" s="119"/>
      <c r="AC26" s="119"/>
      <c r="AD26" s="119"/>
      <c r="AE26" s="119"/>
      <c r="AF26" s="119"/>
      <c r="AG26" s="119"/>
      <c r="AH26" s="119"/>
      <c r="AI26" s="119"/>
      <c r="AJ26" s="120"/>
    </row>
    <row r="27" spans="2:51" ht="30" customHeight="1">
      <c r="B27" s="1786"/>
      <c r="C27" s="1057"/>
      <c r="D27" s="1057"/>
      <c r="E27" s="1057"/>
      <c r="F27" s="1057"/>
      <c r="G27" s="1057"/>
      <c r="H27" s="1057"/>
      <c r="I27" s="170"/>
      <c r="J27" s="1045" t="s">
        <v>395</v>
      </c>
      <c r="K27" s="1902"/>
      <c r="L27" s="1789">
        <f>IF(AW16=AM21,各項目入力表!D5,+IF(AW16=AM22,各項目入力表!D6,各項目入力表!B8))</f>
        <v>44896</v>
      </c>
      <c r="M27" s="1789"/>
      <c r="N27" s="1789"/>
      <c r="O27" s="1789"/>
      <c r="P27" s="1789"/>
      <c r="Q27" s="1789"/>
      <c r="R27" s="1789"/>
      <c r="S27" s="1789"/>
      <c r="T27" s="1789"/>
      <c r="U27" s="1789"/>
      <c r="V27" s="1789"/>
      <c r="W27" s="1790"/>
      <c r="X27" s="171"/>
      <c r="Y27" s="121"/>
      <c r="Z27" s="121"/>
      <c r="AA27" s="121"/>
      <c r="AB27" s="121"/>
      <c r="AC27" s="121"/>
      <c r="AD27" s="121"/>
      <c r="AE27" s="121"/>
      <c r="AF27" s="121"/>
      <c r="AG27" s="121"/>
      <c r="AH27" s="121"/>
      <c r="AI27" s="121"/>
      <c r="AJ27" s="122"/>
    </row>
    <row r="28" spans="2:51" ht="15" customHeight="1">
      <c r="B28" s="1785"/>
      <c r="C28" s="1787" t="s">
        <v>112</v>
      </c>
      <c r="D28" s="1004"/>
      <c r="E28" s="1004"/>
      <c r="F28" s="1004"/>
      <c r="G28" s="1004"/>
      <c r="H28" s="1004"/>
      <c r="I28" s="1807"/>
      <c r="J28" s="135"/>
      <c r="K28" s="136"/>
      <c r="L28" s="2406">
        <f>IF(AW18=AM21,各項目入力表!D7,+IF(AW18=AM22,各項目入力表!D8,各項目入力表!B9))</f>
        <v>108000000</v>
      </c>
      <c r="M28" s="2337"/>
      <c r="N28" s="2337"/>
      <c r="O28" s="2337"/>
      <c r="P28" s="2337"/>
      <c r="Q28" s="2337"/>
      <c r="R28" s="2337"/>
      <c r="S28" s="2337"/>
      <c r="T28" s="2337"/>
      <c r="U28" s="2337"/>
      <c r="V28" s="2337"/>
      <c r="W28" s="2328"/>
      <c r="X28" s="954" t="s">
        <v>528</v>
      </c>
      <c r="Y28" s="954"/>
      <c r="Z28" s="954"/>
      <c r="AA28" s="954"/>
      <c r="AB28" s="954"/>
      <c r="AC28" s="954"/>
      <c r="AD28" s="954"/>
      <c r="AE28" s="954"/>
      <c r="AF28" s="954"/>
      <c r="AG28" s="954"/>
      <c r="AH28" s="954"/>
      <c r="AI28" s="954"/>
      <c r="AJ28" s="2324"/>
    </row>
    <row r="29" spans="2:51" ht="15" customHeight="1">
      <c r="B29" s="1786"/>
      <c r="C29" s="1057"/>
      <c r="D29" s="1057"/>
      <c r="E29" s="1057"/>
      <c r="F29" s="1057"/>
      <c r="G29" s="1057"/>
      <c r="H29" s="1057"/>
      <c r="I29" s="1808"/>
      <c r="J29" s="137"/>
      <c r="K29" s="138"/>
      <c r="L29" s="2340"/>
      <c r="M29" s="2340"/>
      <c r="N29" s="2340"/>
      <c r="O29" s="2340"/>
      <c r="P29" s="2340"/>
      <c r="Q29" s="2340"/>
      <c r="R29" s="2340"/>
      <c r="S29" s="2340"/>
      <c r="T29" s="2340"/>
      <c r="U29" s="2340"/>
      <c r="V29" s="2340"/>
      <c r="W29" s="2330"/>
      <c r="X29" s="1028"/>
      <c r="Y29" s="1028"/>
      <c r="Z29" s="1028"/>
      <c r="AA29" s="1028"/>
      <c r="AB29" s="1028"/>
      <c r="AC29" s="1028"/>
      <c r="AD29" s="1028"/>
      <c r="AE29" s="1028"/>
      <c r="AF29" s="1028"/>
      <c r="AG29" s="1028"/>
      <c r="AH29" s="1028"/>
      <c r="AI29" s="1028"/>
      <c r="AJ29" s="2325"/>
    </row>
    <row r="30" spans="2:51" ht="15" customHeight="1">
      <c r="B30" s="2223"/>
      <c r="C30" s="2072" t="s">
        <v>115</v>
      </c>
      <c r="D30" s="1795"/>
      <c r="E30" s="1795"/>
      <c r="F30" s="1795"/>
      <c r="G30" s="1795"/>
      <c r="H30" s="1795"/>
      <c r="I30" s="2225"/>
      <c r="J30" s="162"/>
      <c r="K30" s="174"/>
      <c r="L30" s="2420">
        <v>1504000</v>
      </c>
      <c r="M30" s="2364"/>
      <c r="N30" s="2364"/>
      <c r="O30" s="2364"/>
      <c r="P30" s="2364"/>
      <c r="Q30" s="2364"/>
      <c r="R30" s="2364"/>
      <c r="S30" s="2364"/>
      <c r="T30" s="2364"/>
      <c r="U30" s="2364"/>
      <c r="V30" s="2364"/>
      <c r="W30" s="2421"/>
      <c r="X30" s="954" t="s">
        <v>528</v>
      </c>
      <c r="Y30" s="954"/>
      <c r="Z30" s="954"/>
      <c r="AA30" s="954"/>
      <c r="AB30" s="954"/>
      <c r="AC30" s="954"/>
      <c r="AD30" s="954"/>
      <c r="AE30" s="954"/>
      <c r="AF30" s="954"/>
      <c r="AG30" s="954"/>
      <c r="AH30" s="954"/>
      <c r="AI30" s="954"/>
      <c r="AJ30" s="2324"/>
    </row>
    <row r="31" spans="2:51" ht="15" customHeight="1">
      <c r="B31" s="2178"/>
      <c r="C31" s="1793"/>
      <c r="D31" s="1793"/>
      <c r="E31" s="1793"/>
      <c r="F31" s="1793"/>
      <c r="G31" s="1793"/>
      <c r="H31" s="1793"/>
      <c r="I31" s="2179"/>
      <c r="J31" s="137"/>
      <c r="K31" s="138"/>
      <c r="L31" s="2367"/>
      <c r="M31" s="2367"/>
      <c r="N31" s="2367"/>
      <c r="O31" s="2367"/>
      <c r="P31" s="2367"/>
      <c r="Q31" s="2367"/>
      <c r="R31" s="2367"/>
      <c r="S31" s="2367"/>
      <c r="T31" s="2367"/>
      <c r="U31" s="2367"/>
      <c r="V31" s="2367"/>
      <c r="W31" s="2422"/>
      <c r="X31" s="1028"/>
      <c r="Y31" s="1028"/>
      <c r="Z31" s="1028"/>
      <c r="AA31" s="1028"/>
      <c r="AB31" s="1028"/>
      <c r="AC31" s="1028"/>
      <c r="AD31" s="1028"/>
      <c r="AE31" s="1028"/>
      <c r="AF31" s="1028"/>
      <c r="AG31" s="1028"/>
      <c r="AH31" s="1028"/>
      <c r="AI31" s="1028"/>
      <c r="AJ31" s="2325"/>
    </row>
    <row r="32" spans="2:51" ht="15" customHeight="1">
      <c r="B32" s="2223"/>
      <c r="C32" s="1858" t="s">
        <v>108</v>
      </c>
      <c r="D32" s="1795"/>
      <c r="E32" s="1795"/>
      <c r="F32" s="1795"/>
      <c r="G32" s="1795"/>
      <c r="H32" s="1795"/>
      <c r="I32" s="117"/>
      <c r="J32" s="1899"/>
      <c r="K32" s="953"/>
      <c r="L32" s="1784">
        <v>44803</v>
      </c>
      <c r="M32" s="1784"/>
      <c r="N32" s="1784"/>
      <c r="O32" s="1784"/>
      <c r="P32" s="1784"/>
      <c r="Q32" s="1784"/>
      <c r="R32" s="1784"/>
      <c r="S32" s="1784"/>
      <c r="T32" s="1784"/>
      <c r="U32" s="1784"/>
      <c r="V32" s="1784"/>
      <c r="W32" s="2064"/>
      <c r="X32" s="123"/>
      <c r="Y32" s="124"/>
      <c r="Z32" s="124"/>
      <c r="AA32" s="124"/>
      <c r="AB32" s="124"/>
      <c r="AC32" s="124"/>
      <c r="AD32" s="124"/>
      <c r="AE32" s="124"/>
      <c r="AF32" s="124"/>
      <c r="AG32" s="124"/>
      <c r="AH32" s="124"/>
      <c r="AI32" s="124"/>
      <c r="AJ32" s="125"/>
    </row>
    <row r="33" spans="2:36" ht="15" customHeight="1">
      <c r="B33" s="2178"/>
      <c r="C33" s="1793"/>
      <c r="D33" s="1793"/>
      <c r="E33" s="1793"/>
      <c r="F33" s="1793"/>
      <c r="G33" s="1793"/>
      <c r="H33" s="1793"/>
      <c r="I33" s="118"/>
      <c r="J33" s="2295"/>
      <c r="K33" s="2296"/>
      <c r="L33" s="2293"/>
      <c r="M33" s="2293"/>
      <c r="N33" s="2293"/>
      <c r="O33" s="2293"/>
      <c r="P33" s="2293"/>
      <c r="Q33" s="2293"/>
      <c r="R33" s="2293"/>
      <c r="S33" s="2293"/>
      <c r="T33" s="2293"/>
      <c r="U33" s="2293"/>
      <c r="V33" s="2293"/>
      <c r="W33" s="2294"/>
      <c r="X33" s="130"/>
      <c r="Y33" s="131"/>
      <c r="Z33" s="131"/>
      <c r="AA33" s="131"/>
      <c r="AB33" s="131"/>
      <c r="AC33" s="131"/>
      <c r="AD33" s="131"/>
      <c r="AE33" s="131"/>
      <c r="AF33" s="131"/>
      <c r="AG33" s="131"/>
      <c r="AH33" s="131"/>
      <c r="AI33" s="131"/>
      <c r="AJ33" s="132"/>
    </row>
    <row r="34" spans="2:36" ht="15" customHeight="1">
      <c r="B34" s="2223"/>
      <c r="C34" s="1858" t="s">
        <v>109</v>
      </c>
      <c r="D34" s="1795"/>
      <c r="E34" s="1795"/>
      <c r="F34" s="1795"/>
      <c r="G34" s="1795"/>
      <c r="H34" s="1795"/>
      <c r="I34" s="117"/>
      <c r="J34" s="2409" t="s">
        <v>768</v>
      </c>
      <c r="K34" s="2410"/>
      <c r="L34" s="2410"/>
      <c r="M34" s="2410"/>
      <c r="N34" s="2410"/>
      <c r="O34" s="2410"/>
      <c r="P34" s="2410"/>
      <c r="Q34" s="2410"/>
      <c r="R34" s="2410"/>
      <c r="S34" s="2410"/>
      <c r="T34" s="2410"/>
      <c r="U34" s="2410"/>
      <c r="V34" s="2410"/>
      <c r="W34" s="2410"/>
      <c r="X34" s="2410"/>
      <c r="Y34" s="2410"/>
      <c r="Z34" s="2410"/>
      <c r="AA34" s="2410"/>
      <c r="AB34" s="2410"/>
      <c r="AC34" s="2410"/>
      <c r="AD34" s="2410"/>
      <c r="AE34" s="2410"/>
      <c r="AF34" s="2410"/>
      <c r="AG34" s="2410"/>
      <c r="AH34" s="2410"/>
      <c r="AI34" s="2410"/>
      <c r="AJ34" s="2411"/>
    </row>
    <row r="35" spans="2:36" ht="15" customHeight="1">
      <c r="B35" s="2178"/>
      <c r="C35" s="1793"/>
      <c r="D35" s="1793"/>
      <c r="E35" s="1793"/>
      <c r="F35" s="1793"/>
      <c r="G35" s="1793"/>
      <c r="H35" s="1793"/>
      <c r="I35" s="118"/>
      <c r="J35" s="2412"/>
      <c r="K35" s="2413"/>
      <c r="L35" s="2413"/>
      <c r="M35" s="2413"/>
      <c r="N35" s="2413"/>
      <c r="O35" s="2413"/>
      <c r="P35" s="2413"/>
      <c r="Q35" s="2413"/>
      <c r="R35" s="2413"/>
      <c r="S35" s="2413"/>
      <c r="T35" s="2413"/>
      <c r="U35" s="2413"/>
      <c r="V35" s="2413"/>
      <c r="W35" s="2413"/>
      <c r="X35" s="2413"/>
      <c r="Y35" s="2413"/>
      <c r="Z35" s="2413"/>
      <c r="AA35" s="2413"/>
      <c r="AB35" s="2413"/>
      <c r="AC35" s="2413"/>
      <c r="AD35" s="2413"/>
      <c r="AE35" s="2413"/>
      <c r="AF35" s="2413"/>
      <c r="AG35" s="2413"/>
      <c r="AH35" s="2413"/>
      <c r="AI35" s="2413"/>
      <c r="AJ35" s="2414"/>
    </row>
    <row r="36" spans="2:36" ht="15" customHeight="1">
      <c r="B36" s="2223"/>
      <c r="C36" s="2416" t="s">
        <v>113</v>
      </c>
      <c r="D36" s="2417"/>
      <c r="E36" s="2417"/>
      <c r="F36" s="2417"/>
      <c r="G36" s="2417"/>
      <c r="H36" s="2417"/>
      <c r="I36" s="117"/>
      <c r="J36" s="1899"/>
      <c r="K36" s="953"/>
      <c r="L36" s="1784">
        <v>44803</v>
      </c>
      <c r="M36" s="1784"/>
      <c r="N36" s="1784"/>
      <c r="O36" s="1784"/>
      <c r="P36" s="1784"/>
      <c r="Q36" s="1784"/>
      <c r="R36" s="1784"/>
      <c r="S36" s="1784"/>
      <c r="T36" s="1784"/>
      <c r="U36" s="1784"/>
      <c r="V36" s="1784"/>
      <c r="W36" s="2064"/>
      <c r="X36" s="123"/>
      <c r="Y36" s="124"/>
      <c r="Z36" s="124"/>
      <c r="AA36" s="124"/>
      <c r="AB36" s="124"/>
      <c r="AC36" s="124"/>
      <c r="AD36" s="124"/>
      <c r="AE36" s="124"/>
      <c r="AF36" s="124"/>
      <c r="AG36" s="124"/>
      <c r="AH36" s="124"/>
      <c r="AI36" s="124"/>
      <c r="AJ36" s="125"/>
    </row>
    <row r="37" spans="2:36" ht="15" customHeight="1">
      <c r="B37" s="2178"/>
      <c r="C37" s="2418"/>
      <c r="D37" s="2418"/>
      <c r="E37" s="2418"/>
      <c r="F37" s="2418"/>
      <c r="G37" s="2418"/>
      <c r="H37" s="2418"/>
      <c r="I37" s="118"/>
      <c r="J37" s="958"/>
      <c r="K37" s="1037"/>
      <c r="L37" s="2293"/>
      <c r="M37" s="2293"/>
      <c r="N37" s="2293"/>
      <c r="O37" s="2293"/>
      <c r="P37" s="2293"/>
      <c r="Q37" s="2293"/>
      <c r="R37" s="2293"/>
      <c r="S37" s="2293"/>
      <c r="T37" s="2293"/>
      <c r="U37" s="2293"/>
      <c r="V37" s="2293"/>
      <c r="W37" s="2294"/>
      <c r="X37" s="126"/>
      <c r="Y37" s="127"/>
      <c r="Z37" s="127"/>
      <c r="AA37" s="127"/>
      <c r="AB37" s="127"/>
      <c r="AC37" s="127"/>
      <c r="AD37" s="127"/>
      <c r="AE37" s="127"/>
      <c r="AF37" s="127"/>
      <c r="AG37" s="127"/>
      <c r="AH37" s="127"/>
      <c r="AI37" s="127"/>
      <c r="AJ37" s="128"/>
    </row>
    <row r="38" spans="2:36" ht="15" customHeight="1">
      <c r="B38" s="94"/>
      <c r="C38" s="2072" t="s">
        <v>110</v>
      </c>
      <c r="D38" s="1795"/>
      <c r="E38" s="1795"/>
      <c r="F38" s="1795"/>
      <c r="G38" s="1795"/>
      <c r="H38" s="1795"/>
      <c r="I38" s="117"/>
      <c r="J38" s="2398" t="s">
        <v>769</v>
      </c>
      <c r="K38" s="2399"/>
      <c r="L38" s="2399"/>
      <c r="M38" s="2399"/>
      <c r="N38" s="2399"/>
      <c r="O38" s="2399"/>
      <c r="P38" s="2399"/>
      <c r="Q38" s="2399"/>
      <c r="R38" s="2399"/>
      <c r="S38" s="2399"/>
      <c r="T38" s="2399"/>
      <c r="U38" s="2399"/>
      <c r="V38" s="2399"/>
      <c r="W38" s="2399"/>
      <c r="X38" s="2399"/>
      <c r="Y38" s="2399"/>
      <c r="Z38" s="2399"/>
      <c r="AA38" s="2399"/>
      <c r="AB38" s="2399"/>
      <c r="AC38" s="2399"/>
      <c r="AD38" s="2399"/>
      <c r="AE38" s="2399"/>
      <c r="AF38" s="2399"/>
      <c r="AG38" s="2399"/>
      <c r="AH38" s="2399"/>
      <c r="AI38" s="2399"/>
      <c r="AJ38" s="2400"/>
    </row>
    <row r="39" spans="2:36" ht="15" customHeight="1">
      <c r="B39" s="95"/>
      <c r="C39" s="1859"/>
      <c r="D39" s="1859"/>
      <c r="E39" s="1859"/>
      <c r="F39" s="1859"/>
      <c r="G39" s="1859"/>
      <c r="H39" s="1859"/>
      <c r="I39" s="116"/>
      <c r="J39" s="2234"/>
      <c r="K39" s="2401"/>
      <c r="L39" s="2235"/>
      <c r="M39" s="2235"/>
      <c r="N39" s="2235"/>
      <c r="O39" s="2235"/>
      <c r="P39" s="2235"/>
      <c r="Q39" s="2235"/>
      <c r="R39" s="2235"/>
      <c r="S39" s="2235"/>
      <c r="T39" s="2235"/>
      <c r="U39" s="2235"/>
      <c r="V39" s="2235"/>
      <c r="W39" s="2235"/>
      <c r="X39" s="2235"/>
      <c r="Y39" s="2235"/>
      <c r="Z39" s="2235"/>
      <c r="AA39" s="2235"/>
      <c r="AB39" s="2235"/>
      <c r="AC39" s="2235"/>
      <c r="AD39" s="2235"/>
      <c r="AE39" s="2235"/>
      <c r="AF39" s="2235"/>
      <c r="AG39" s="2235"/>
      <c r="AH39" s="2235"/>
      <c r="AI39" s="2235"/>
      <c r="AJ39" s="2236"/>
    </row>
    <row r="40" spans="2:36" ht="15" customHeight="1">
      <c r="B40" s="95"/>
      <c r="C40" s="1859"/>
      <c r="D40" s="1859"/>
      <c r="E40" s="1859"/>
      <c r="F40" s="1859"/>
      <c r="G40" s="1859"/>
      <c r="H40" s="1859"/>
      <c r="I40" s="116"/>
      <c r="J40" s="2234"/>
      <c r="K40" s="2401"/>
      <c r="L40" s="2235"/>
      <c r="M40" s="2235"/>
      <c r="N40" s="2235"/>
      <c r="O40" s="2235"/>
      <c r="P40" s="2235"/>
      <c r="Q40" s="2235"/>
      <c r="R40" s="2235"/>
      <c r="S40" s="2235"/>
      <c r="T40" s="2235"/>
      <c r="U40" s="2235"/>
      <c r="V40" s="2235"/>
      <c r="W40" s="2235"/>
      <c r="X40" s="2235"/>
      <c r="Y40" s="2235"/>
      <c r="Z40" s="2235"/>
      <c r="AA40" s="2235"/>
      <c r="AB40" s="2235"/>
      <c r="AC40" s="2235"/>
      <c r="AD40" s="2235"/>
      <c r="AE40" s="2235"/>
      <c r="AF40" s="2235"/>
      <c r="AG40" s="2235"/>
      <c r="AH40" s="2235"/>
      <c r="AI40" s="2235"/>
      <c r="AJ40" s="2236"/>
    </row>
    <row r="41" spans="2:36" ht="15" customHeight="1">
      <c r="B41" s="95"/>
      <c r="C41" s="1859"/>
      <c r="D41" s="1859"/>
      <c r="E41" s="1859"/>
      <c r="F41" s="1859"/>
      <c r="G41" s="1859"/>
      <c r="H41" s="1859"/>
      <c r="I41" s="116"/>
      <c r="J41" s="2234"/>
      <c r="K41" s="2401"/>
      <c r="L41" s="2235"/>
      <c r="M41" s="2235"/>
      <c r="N41" s="2235"/>
      <c r="O41" s="2235"/>
      <c r="P41" s="2235"/>
      <c r="Q41" s="2235"/>
      <c r="R41" s="2235"/>
      <c r="S41" s="2235"/>
      <c r="T41" s="2235"/>
      <c r="U41" s="2235"/>
      <c r="V41" s="2235"/>
      <c r="W41" s="2235"/>
      <c r="X41" s="2235"/>
      <c r="Y41" s="2235"/>
      <c r="Z41" s="2235"/>
      <c r="AA41" s="2235"/>
      <c r="AB41" s="2235"/>
      <c r="AC41" s="2235"/>
      <c r="AD41" s="2235"/>
      <c r="AE41" s="2235"/>
      <c r="AF41" s="2235"/>
      <c r="AG41" s="2235"/>
      <c r="AH41" s="2235"/>
      <c r="AI41" s="2235"/>
      <c r="AJ41" s="2236"/>
    </row>
    <row r="42" spans="2:36" ht="15" customHeight="1">
      <c r="B42" s="95"/>
      <c r="C42" s="1859"/>
      <c r="D42" s="1859"/>
      <c r="E42" s="1859"/>
      <c r="F42" s="1859"/>
      <c r="G42" s="1859"/>
      <c r="H42" s="1859"/>
      <c r="I42" s="116"/>
      <c r="J42" s="2234"/>
      <c r="K42" s="2401"/>
      <c r="L42" s="2235"/>
      <c r="M42" s="2235"/>
      <c r="N42" s="2235"/>
      <c r="O42" s="2235"/>
      <c r="P42" s="2235"/>
      <c r="Q42" s="2235"/>
      <c r="R42" s="2235"/>
      <c r="S42" s="2235"/>
      <c r="T42" s="2235"/>
      <c r="U42" s="2235"/>
      <c r="V42" s="2235"/>
      <c r="W42" s="2235"/>
      <c r="X42" s="2235"/>
      <c r="Y42" s="2235"/>
      <c r="Z42" s="2235"/>
      <c r="AA42" s="2235"/>
      <c r="AB42" s="2235"/>
      <c r="AC42" s="2235"/>
      <c r="AD42" s="2235"/>
      <c r="AE42" s="2235"/>
      <c r="AF42" s="2235"/>
      <c r="AG42" s="2235"/>
      <c r="AH42" s="2235"/>
      <c r="AI42" s="2235"/>
      <c r="AJ42" s="2236"/>
    </row>
    <row r="43" spans="2:36" ht="15" customHeight="1">
      <c r="B43" s="95"/>
      <c r="C43" s="1859"/>
      <c r="D43" s="1859"/>
      <c r="E43" s="1859"/>
      <c r="F43" s="1859"/>
      <c r="G43" s="1859"/>
      <c r="H43" s="1859"/>
      <c r="I43" s="116"/>
      <c r="J43" s="2234"/>
      <c r="K43" s="2401"/>
      <c r="L43" s="2235"/>
      <c r="M43" s="2235"/>
      <c r="N43" s="2235"/>
      <c r="O43" s="2235"/>
      <c r="P43" s="2235"/>
      <c r="Q43" s="2235"/>
      <c r="R43" s="2235"/>
      <c r="S43" s="2235"/>
      <c r="T43" s="2235"/>
      <c r="U43" s="2235"/>
      <c r="V43" s="2235"/>
      <c r="W43" s="2235"/>
      <c r="X43" s="2235"/>
      <c r="Y43" s="2235"/>
      <c r="Z43" s="2235"/>
      <c r="AA43" s="2235"/>
      <c r="AB43" s="2235"/>
      <c r="AC43" s="2235"/>
      <c r="AD43" s="2235"/>
      <c r="AE43" s="2235"/>
      <c r="AF43" s="2235"/>
      <c r="AG43" s="2235"/>
      <c r="AH43" s="2235"/>
      <c r="AI43" s="2235"/>
      <c r="AJ43" s="2236"/>
    </row>
    <row r="44" spans="2:36" ht="15" customHeight="1" thickBot="1">
      <c r="B44" s="89"/>
      <c r="C44" s="1063"/>
      <c r="D44" s="1063"/>
      <c r="E44" s="1063"/>
      <c r="F44" s="1063"/>
      <c r="G44" s="1063"/>
      <c r="H44" s="1063"/>
      <c r="I44" s="129"/>
      <c r="J44" s="2237"/>
      <c r="K44" s="2238"/>
      <c r="L44" s="2238"/>
      <c r="M44" s="2238"/>
      <c r="N44" s="2238"/>
      <c r="O44" s="2238"/>
      <c r="P44" s="2238"/>
      <c r="Q44" s="2238"/>
      <c r="R44" s="2238"/>
      <c r="S44" s="2238"/>
      <c r="T44" s="2238"/>
      <c r="U44" s="2238"/>
      <c r="V44" s="2238"/>
      <c r="W44" s="2238"/>
      <c r="X44" s="2238"/>
      <c r="Y44" s="2238"/>
      <c r="Z44" s="2238"/>
      <c r="AA44" s="2238"/>
      <c r="AB44" s="2238"/>
      <c r="AC44" s="2238"/>
      <c r="AD44" s="2238"/>
      <c r="AE44" s="2238"/>
      <c r="AF44" s="2238"/>
      <c r="AG44" s="2238"/>
      <c r="AH44" s="2238"/>
      <c r="AI44" s="2238"/>
      <c r="AJ44" s="2239"/>
    </row>
    <row r="45" spans="2:36" s="895" customFormat="1" ht="15" customHeight="1">
      <c r="Q45" s="1861" t="s">
        <v>792</v>
      </c>
      <c r="R45" s="1861"/>
      <c r="S45" s="1861"/>
      <c r="T45" s="1861"/>
      <c r="U45" s="1861" t="s">
        <v>793</v>
      </c>
      <c r="V45" s="1861"/>
      <c r="W45" s="1861"/>
      <c r="X45" s="1861"/>
      <c r="Y45" s="1861" t="s">
        <v>8</v>
      </c>
      <c r="Z45" s="1861"/>
      <c r="AA45" s="1861"/>
      <c r="AB45" s="1861"/>
      <c r="AC45" s="1861" t="s">
        <v>7</v>
      </c>
      <c r="AD45" s="1861"/>
      <c r="AE45" s="1861"/>
      <c r="AF45" s="1861"/>
      <c r="AG45" s="1861" t="s">
        <v>28</v>
      </c>
      <c r="AH45" s="1861"/>
      <c r="AI45" s="1861"/>
      <c r="AJ45" s="1861"/>
    </row>
    <row r="46" spans="2:36" s="895" customFormat="1" ht="12.65" customHeight="1">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s="895" customFormat="1" ht="12.65" customHeight="1">
      <c r="B47" s="67"/>
      <c r="C47" s="67"/>
      <c r="D47" s="67"/>
      <c r="E47" s="67"/>
      <c r="F47" s="67"/>
      <c r="G47" s="67"/>
      <c r="H47" s="67"/>
      <c r="I47" s="67"/>
      <c r="J47" s="67"/>
      <c r="K47" s="67"/>
      <c r="L47" s="67"/>
      <c r="M47" s="67"/>
      <c r="N47" s="67"/>
      <c r="O47" s="67"/>
      <c r="P47" s="67"/>
      <c r="Q47" s="1867"/>
      <c r="R47" s="1867"/>
      <c r="S47" s="1867"/>
      <c r="T47" s="1867"/>
      <c r="U47" s="1867"/>
      <c r="V47" s="1867"/>
      <c r="W47" s="1867"/>
      <c r="X47" s="1867"/>
      <c r="Y47" s="1867"/>
      <c r="Z47" s="1867"/>
      <c r="AA47" s="1867"/>
      <c r="AB47" s="1867"/>
      <c r="AC47" s="1867"/>
      <c r="AD47" s="1867"/>
      <c r="AE47" s="1867"/>
      <c r="AF47" s="1867"/>
      <c r="AG47" s="1867"/>
      <c r="AH47" s="1867"/>
      <c r="AI47" s="1867"/>
      <c r="AJ47" s="1867"/>
    </row>
    <row r="48" spans="2:36" s="895" customFormat="1" ht="12.65" customHeight="1">
      <c r="B48" s="67"/>
      <c r="C48" s="67"/>
      <c r="D48" s="67"/>
      <c r="E48" s="67"/>
      <c r="F48" s="67"/>
      <c r="G48" s="67"/>
      <c r="H48" s="67"/>
      <c r="I48" s="67"/>
      <c r="J48" s="67"/>
      <c r="K48" s="67"/>
      <c r="L48" s="67"/>
      <c r="M48" s="67"/>
      <c r="N48" s="67"/>
      <c r="O48" s="67"/>
      <c r="P48" s="67"/>
      <c r="Q48" s="1867"/>
      <c r="R48" s="1867"/>
      <c r="S48" s="1867"/>
      <c r="T48" s="1867"/>
      <c r="U48" s="1867"/>
      <c r="V48" s="1867"/>
      <c r="W48" s="1867"/>
      <c r="X48" s="1867"/>
      <c r="Y48" s="1867"/>
      <c r="Z48" s="1867"/>
      <c r="AA48" s="1867"/>
      <c r="AB48" s="1867"/>
      <c r="AC48" s="1867"/>
      <c r="AD48" s="1867"/>
      <c r="AE48" s="1867"/>
      <c r="AF48" s="1867"/>
      <c r="AG48" s="1867"/>
      <c r="AH48" s="1867"/>
      <c r="AI48" s="1867"/>
      <c r="AJ48" s="1867"/>
    </row>
    <row r="49" spans="2:36" s="895" customFormat="1" ht="12.65" customHeight="1">
      <c r="B49" s="67"/>
      <c r="C49" s="67"/>
      <c r="D49" s="67"/>
      <c r="E49" s="67"/>
      <c r="F49" s="67"/>
      <c r="G49" s="67"/>
      <c r="H49" s="67"/>
      <c r="I49" s="67"/>
      <c r="J49" s="67"/>
      <c r="K49" s="67"/>
      <c r="L49" s="67"/>
      <c r="M49" s="67"/>
      <c r="N49" s="67"/>
      <c r="O49" s="67"/>
      <c r="P49" s="67"/>
      <c r="Q49" s="1867"/>
      <c r="R49" s="1867"/>
      <c r="S49" s="1867"/>
      <c r="T49" s="1867"/>
      <c r="U49" s="1867"/>
      <c r="V49" s="1867"/>
      <c r="W49" s="1867"/>
      <c r="X49" s="1867"/>
      <c r="Y49" s="1867"/>
      <c r="Z49" s="1867"/>
      <c r="AA49" s="1867"/>
      <c r="AB49" s="1867"/>
      <c r="AC49" s="1867"/>
      <c r="AD49" s="1867"/>
      <c r="AE49" s="1867"/>
      <c r="AF49" s="1867"/>
      <c r="AG49" s="1867"/>
      <c r="AH49" s="1867"/>
      <c r="AI49" s="1867"/>
      <c r="AJ49" s="1867"/>
    </row>
    <row r="50" spans="2:36" ht="20.25" customHeight="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2:3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s="308" customFormat="1" ht="15.75" hidden="1" customHeight="1">
      <c r="B52" s="283"/>
      <c r="C52" s="307"/>
      <c r="D52" s="307"/>
      <c r="E52" s="2309" t="s">
        <v>300</v>
      </c>
      <c r="F52" s="2216"/>
      <c r="G52" s="2216"/>
      <c r="H52" s="2310"/>
      <c r="I52" s="2311" t="s">
        <v>69</v>
      </c>
      <c r="J52" s="2216"/>
      <c r="K52" s="2216"/>
      <c r="L52" s="2312"/>
      <c r="M52" s="2313" t="s">
        <v>8</v>
      </c>
      <c r="N52" s="2216"/>
      <c r="O52" s="2216"/>
      <c r="P52" s="2310"/>
      <c r="Q52" s="311"/>
      <c r="R52" s="331"/>
      <c r="S52" s="2314" t="s">
        <v>7</v>
      </c>
      <c r="T52" s="2216"/>
      <c r="U52" s="2216"/>
      <c r="V52" s="2216"/>
      <c r="W52" s="331"/>
      <c r="X52" s="312"/>
      <c r="Y52" s="311"/>
      <c r="Z52" s="310"/>
      <c r="AA52" s="2314" t="s">
        <v>28</v>
      </c>
      <c r="AB52" s="2396"/>
      <c r="AC52" s="2396"/>
      <c r="AD52" s="2396"/>
      <c r="AE52" s="331"/>
      <c r="AF52" s="313"/>
      <c r="AG52" s="2314" t="s">
        <v>296</v>
      </c>
      <c r="AH52" s="2396"/>
      <c r="AI52" s="2396"/>
      <c r="AJ52" s="2397"/>
    </row>
    <row r="53" spans="2:36" s="1" customFormat="1" ht="17.149999999999999" hidden="1" customHeight="1">
      <c r="B53" s="329"/>
      <c r="C53" s="329"/>
      <c r="D53" s="329"/>
      <c r="E53" s="2402"/>
      <c r="F53" s="2275"/>
      <c r="G53" s="2275"/>
      <c r="H53" s="2276"/>
      <c r="I53" s="2403"/>
      <c r="J53" s="2275"/>
      <c r="K53" s="2275"/>
      <c r="L53" s="2283"/>
      <c r="M53" s="2402"/>
      <c r="N53" s="2275"/>
      <c r="O53" s="2275"/>
      <c r="P53" s="2276"/>
      <c r="Q53" s="2403"/>
      <c r="R53" s="2275"/>
      <c r="S53" s="2275"/>
      <c r="T53" s="2275"/>
      <c r="U53" s="2275"/>
      <c r="V53" s="2275"/>
      <c r="W53" s="2275"/>
      <c r="X53" s="2276"/>
      <c r="Y53" s="2403"/>
      <c r="Z53" s="1684"/>
      <c r="AA53" s="1684"/>
      <c r="AB53" s="1684"/>
      <c r="AC53" s="1684"/>
      <c r="AD53" s="1684"/>
      <c r="AE53" s="1684"/>
      <c r="AF53" s="2217"/>
      <c r="AG53" s="2275"/>
      <c r="AH53" s="2275"/>
      <c r="AI53" s="2275"/>
      <c r="AJ53" s="2283"/>
    </row>
    <row r="54" spans="2:36" s="1" customFormat="1" ht="17.149999999999999" hidden="1" customHeight="1">
      <c r="B54" s="329"/>
      <c r="C54" s="329"/>
      <c r="D54" s="329"/>
      <c r="E54" s="2289"/>
      <c r="F54" s="2275"/>
      <c r="G54" s="2275"/>
      <c r="H54" s="2276"/>
      <c r="I54" s="2280"/>
      <c r="J54" s="2275"/>
      <c r="K54" s="2275"/>
      <c r="L54" s="2283"/>
      <c r="M54" s="2289"/>
      <c r="N54" s="2275"/>
      <c r="O54" s="2275"/>
      <c r="P54" s="2276"/>
      <c r="Q54" s="2280"/>
      <c r="R54" s="2275"/>
      <c r="S54" s="2275"/>
      <c r="T54" s="2275"/>
      <c r="U54" s="2275"/>
      <c r="V54" s="2275"/>
      <c r="W54" s="2275"/>
      <c r="X54" s="2276"/>
      <c r="Y54" s="2404"/>
      <c r="Z54" s="1684"/>
      <c r="AA54" s="1684"/>
      <c r="AB54" s="1684"/>
      <c r="AC54" s="1684"/>
      <c r="AD54" s="1684"/>
      <c r="AE54" s="1684"/>
      <c r="AF54" s="2217"/>
      <c r="AG54" s="2275"/>
      <c r="AH54" s="2275"/>
      <c r="AI54" s="2275"/>
      <c r="AJ54" s="2283"/>
    </row>
    <row r="55" spans="2:36" s="1" customFormat="1" ht="17.149999999999999" hidden="1" customHeight="1" thickBot="1">
      <c r="B55" s="329"/>
      <c r="C55" s="329"/>
      <c r="D55" s="329"/>
      <c r="E55" s="2290"/>
      <c r="F55" s="2277"/>
      <c r="G55" s="2277"/>
      <c r="H55" s="2278"/>
      <c r="I55" s="2281"/>
      <c r="J55" s="2277"/>
      <c r="K55" s="2277"/>
      <c r="L55" s="2284"/>
      <c r="M55" s="2290"/>
      <c r="N55" s="2277"/>
      <c r="O55" s="2277"/>
      <c r="P55" s="2278"/>
      <c r="Q55" s="2281"/>
      <c r="R55" s="2277"/>
      <c r="S55" s="2277"/>
      <c r="T55" s="2277"/>
      <c r="U55" s="2277"/>
      <c r="V55" s="2277"/>
      <c r="W55" s="2277"/>
      <c r="X55" s="2278"/>
      <c r="Y55" s="2405"/>
      <c r="Z55" s="2218"/>
      <c r="AA55" s="2218"/>
      <c r="AB55" s="2218"/>
      <c r="AC55" s="2218"/>
      <c r="AD55" s="2218"/>
      <c r="AE55" s="2218"/>
      <c r="AF55" s="2219"/>
      <c r="AG55" s="2277"/>
      <c r="AH55" s="2277"/>
      <c r="AI55" s="2277"/>
      <c r="AJ55" s="2284"/>
    </row>
    <row r="56" spans="2:36">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row>
    <row r="57" spans="2:36">
      <c r="C57" s="40"/>
      <c r="D57" s="41"/>
      <c r="E57" s="42"/>
      <c r="F57" s="40"/>
      <c r="G57" s="40"/>
      <c r="H57" s="40"/>
      <c r="I57" s="40"/>
      <c r="J57" s="40"/>
      <c r="K57" s="40"/>
      <c r="L57" s="40"/>
      <c r="M57" s="40"/>
      <c r="N57" s="40"/>
      <c r="O57" s="40"/>
      <c r="P57" s="40"/>
      <c r="Q57" s="40"/>
      <c r="R57" s="40"/>
      <c r="S57" s="40"/>
      <c r="T57" s="40"/>
      <c r="U57" s="40"/>
      <c r="V57" s="40"/>
      <c r="W57" s="40"/>
      <c r="X57" s="40"/>
      <c r="Y57" s="40"/>
      <c r="Z57" s="40"/>
    </row>
    <row r="58" spans="2:36">
      <c r="C58" s="40"/>
      <c r="D58" s="41"/>
      <c r="E58" s="40"/>
      <c r="F58" s="40"/>
      <c r="G58" s="40"/>
      <c r="H58" s="43"/>
      <c r="I58" s="43"/>
      <c r="J58" s="43"/>
      <c r="K58" s="43"/>
      <c r="L58" s="43"/>
      <c r="M58" s="43"/>
      <c r="N58" s="43"/>
      <c r="O58" s="43"/>
      <c r="P58" s="43"/>
      <c r="Q58" s="43"/>
      <c r="R58" s="43"/>
      <c r="S58" s="43"/>
      <c r="T58" s="43"/>
      <c r="U58" s="43"/>
      <c r="V58" s="43"/>
      <c r="W58" s="43"/>
      <c r="X58" s="43"/>
      <c r="Y58" s="43"/>
      <c r="Z58" s="43"/>
      <c r="AA58" s="65"/>
      <c r="AB58" s="65"/>
      <c r="AC58" s="65"/>
      <c r="AD58" s="65"/>
      <c r="AE58" s="65"/>
      <c r="AF58" s="65"/>
      <c r="AG58" s="65"/>
      <c r="AH58" s="65"/>
      <c r="AI58" s="65"/>
    </row>
    <row r="59" spans="2:36">
      <c r="D59" s="36"/>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2:36">
      <c r="D60" s="36"/>
      <c r="H60" s="1797"/>
      <c r="I60" s="1797"/>
      <c r="J60" s="1797"/>
      <c r="K60" s="1797"/>
      <c r="L60" s="1797"/>
      <c r="M60" s="1797"/>
      <c r="N60" s="1797"/>
      <c r="O60" s="1797"/>
      <c r="P60" s="1797"/>
      <c r="Q60" s="1797"/>
      <c r="R60" s="1797"/>
      <c r="S60" s="1797"/>
      <c r="T60" s="1797"/>
      <c r="U60" s="1797"/>
      <c r="V60" s="1797"/>
      <c r="W60" s="1797"/>
      <c r="X60" s="1797"/>
      <c r="Y60" s="1797"/>
      <c r="Z60" s="1797"/>
      <c r="AA60" s="1797"/>
      <c r="AB60" s="1797"/>
      <c r="AC60" s="1797"/>
      <c r="AD60" s="1797"/>
      <c r="AE60" s="1797"/>
      <c r="AF60" s="1797"/>
      <c r="AG60" s="1797"/>
      <c r="AH60" s="1797"/>
      <c r="AI60" s="1797"/>
    </row>
  </sheetData>
  <sheetProtection sheet="1" selectLockedCells="1"/>
  <mergeCells count="89">
    <mergeCell ref="AP13:AY15"/>
    <mergeCell ref="L15:AJ15"/>
    <mergeCell ref="B13:AJ13"/>
    <mergeCell ref="C15:K15"/>
    <mergeCell ref="B30:B31"/>
    <mergeCell ref="C30:H31"/>
    <mergeCell ref="Y24:AC25"/>
    <mergeCell ref="L27:W27"/>
    <mergeCell ref="AW16:AY17"/>
    <mergeCell ref="AW18:AY19"/>
    <mergeCell ref="B16:AJ16"/>
    <mergeCell ref="L22:AJ23"/>
    <mergeCell ref="I30:I31"/>
    <mergeCell ref="J26:K26"/>
    <mergeCell ref="AP16:AV17"/>
    <mergeCell ref="X28:AJ29"/>
    <mergeCell ref="S6:W6"/>
    <mergeCell ref="S7:W7"/>
    <mergeCell ref="S8:W8"/>
    <mergeCell ref="Y6:AI6"/>
    <mergeCell ref="Y7:AI7"/>
    <mergeCell ref="Y8:AI8"/>
    <mergeCell ref="Z1:AJ1"/>
    <mergeCell ref="X30:AJ31"/>
    <mergeCell ref="B28:B29"/>
    <mergeCell ref="B26:B27"/>
    <mergeCell ref="C3:F3"/>
    <mergeCell ref="C4:L4"/>
    <mergeCell ref="L30:W31"/>
    <mergeCell ref="L20:AJ21"/>
    <mergeCell ref="C26:H27"/>
    <mergeCell ref="B24:B25"/>
    <mergeCell ref="B22:B23"/>
    <mergeCell ref="C28:H29"/>
    <mergeCell ref="AE24:AJ25"/>
    <mergeCell ref="L26:W26"/>
    <mergeCell ref="I28:I29"/>
    <mergeCell ref="L28:W29"/>
    <mergeCell ref="J27:K27"/>
    <mergeCell ref="B36:B37"/>
    <mergeCell ref="B34:B35"/>
    <mergeCell ref="C34:H35"/>
    <mergeCell ref="L32:W33"/>
    <mergeCell ref="B32:B33"/>
    <mergeCell ref="C32:H33"/>
    <mergeCell ref="C36:H37"/>
    <mergeCell ref="J32:K33"/>
    <mergeCell ref="L36:W37"/>
    <mergeCell ref="J36:K37"/>
    <mergeCell ref="J34:AJ35"/>
    <mergeCell ref="H60:AI60"/>
    <mergeCell ref="C38:H44"/>
    <mergeCell ref="J38:AJ44"/>
    <mergeCell ref="E53:H55"/>
    <mergeCell ref="I53:L55"/>
    <mergeCell ref="M53:P55"/>
    <mergeCell ref="Q53:X55"/>
    <mergeCell ref="Y53:AF55"/>
    <mergeCell ref="AG53:AJ55"/>
    <mergeCell ref="AG52:AJ52"/>
    <mergeCell ref="AA52:AD52"/>
    <mergeCell ref="E52:H52"/>
    <mergeCell ref="I52:L52"/>
    <mergeCell ref="M52:P52"/>
    <mergeCell ref="S52:V52"/>
    <mergeCell ref="Q46:T49"/>
    <mergeCell ref="AO18:AV19"/>
    <mergeCell ref="C24:H25"/>
    <mergeCell ref="I24:I25"/>
    <mergeCell ref="J24:K25"/>
    <mergeCell ref="L24:W25"/>
    <mergeCell ref="J22:K23"/>
    <mergeCell ref="C22:H23"/>
    <mergeCell ref="B18:AJ18"/>
    <mergeCell ref="B20:B21"/>
    <mergeCell ref="C20:H21"/>
    <mergeCell ref="J20:K21"/>
    <mergeCell ref="U46:X49"/>
    <mergeCell ref="Y46:AB49"/>
    <mergeCell ref="AC46:AF49"/>
    <mergeCell ref="AG46:AJ49"/>
    <mergeCell ref="S9:AJ9"/>
    <mergeCell ref="S10:AJ10"/>
    <mergeCell ref="S11:AJ11"/>
    <mergeCell ref="Q45:T45"/>
    <mergeCell ref="U45:X45"/>
    <mergeCell ref="Y45:AB45"/>
    <mergeCell ref="AC45:AF45"/>
    <mergeCell ref="AG45:AJ45"/>
  </mergeCells>
  <phoneticPr fontId="3"/>
  <conditionalFormatting sqref="L24:W25">
    <cfRule type="expression" dxfId="80" priority="13" stopIfTrue="1">
      <formula>AND(MONTH(L24)&lt;10,DAY(L24)&gt;9)</formula>
    </cfRule>
    <cfRule type="expression" dxfId="79" priority="14" stopIfTrue="1">
      <formula>AND(MONTH(L24)&lt;10,DAY(L24)&lt;10)</formula>
    </cfRule>
    <cfRule type="expression" dxfId="78" priority="15" stopIfTrue="1">
      <formula>AND(MONTH(L24)&gt;9,DAY(L24)&lt;10)</formula>
    </cfRule>
  </conditionalFormatting>
  <conditionalFormatting sqref="L26:W26">
    <cfRule type="expression" dxfId="77" priority="10" stopIfTrue="1">
      <formula>AND(MONTH(L26)&lt;10,DAY(L26)&gt;9)</formula>
    </cfRule>
    <cfRule type="expression" dxfId="76" priority="11" stopIfTrue="1">
      <formula>AND(MONTH(L26)&lt;10,DAY(L26)&lt;10)</formula>
    </cfRule>
    <cfRule type="expression" dxfId="75" priority="12" stopIfTrue="1">
      <formula>AND(MONTH(L26)&gt;9,DAY(L26)&lt;10)</formula>
    </cfRule>
  </conditionalFormatting>
  <conditionalFormatting sqref="L27:W27">
    <cfRule type="expression" dxfId="74" priority="7" stopIfTrue="1">
      <formula>AND(MONTH(L27)&lt;10,DAY(L27)&gt;9)</formula>
    </cfRule>
    <cfRule type="expression" dxfId="73" priority="8" stopIfTrue="1">
      <formula>AND(MONTH(L27)&lt;10,DAY(L27)&lt;10)</formula>
    </cfRule>
    <cfRule type="expression" dxfId="72" priority="9" stopIfTrue="1">
      <formula>AND(MONTH(L27)&gt;9,DAY(L27)&lt;10)</formula>
    </cfRule>
  </conditionalFormatting>
  <conditionalFormatting sqref="L32:W33">
    <cfRule type="expression" dxfId="71" priority="4" stopIfTrue="1">
      <formula>AND(MONTH(L32)&lt;10,DAY(L32)&gt;9)</formula>
    </cfRule>
    <cfRule type="expression" dxfId="70" priority="5" stopIfTrue="1">
      <formula>AND(MONTH(L32)&lt;10,DAY(L32)&lt;10)</formula>
    </cfRule>
    <cfRule type="expression" dxfId="69" priority="6" stopIfTrue="1">
      <formula>AND(MONTH(L32)&gt;9,DAY(L32)&lt;10)</formula>
    </cfRule>
  </conditionalFormatting>
  <conditionalFormatting sqref="L36:W37">
    <cfRule type="expression" dxfId="68" priority="1" stopIfTrue="1">
      <formula>AND(MONTH(L36)&lt;10,DAY(L36)&gt;9)</formula>
    </cfRule>
    <cfRule type="expression" dxfId="67" priority="2" stopIfTrue="1">
      <formula>AND(MONTH(L36)&lt;10,DAY(L36)&lt;10)</formula>
    </cfRule>
    <cfRule type="expression" dxfId="66" priority="3" stopIfTrue="1">
      <formula>AND(MONTH(L36)&gt;9,DAY(L36)&lt;10)</formula>
    </cfRule>
  </conditionalFormatting>
  <dataValidations count="1">
    <dataValidation type="list" allowBlank="1" showInputMessage="1" showErrorMessage="1" sqref="AW16:AY19">
      <formula1>$AM$20:$AM$22</formula1>
    </dataValidation>
  </dataValidations>
  <pageMargins left="1.1023622047244095" right="0.70866141732283472" top="0.74803149606299213" bottom="0.55118110236220474" header="0.31496062992125984" footer="0.31496062992125984"/>
  <pageSetup paperSize="9" scale="97" orientation="portrait" r:id="rId1"/>
  <headerFooter>
    <oddHeader>&amp;L&amp;"ＭＳ 明朝,標準"&amp;8&amp;K00-038第29号様式（第29条関係）</oddHeader>
    <oddFooter>&amp;R&amp;"ＭＳ 明朝,標準"&amp;8&amp;K00-031受注者⇒監督員⇒契約検査課</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A1:BG56"/>
  <sheetViews>
    <sheetView showZeros="0" view="pageBreakPreview" zoomScaleNormal="100" zoomScaleSheetLayoutView="100" workbookViewId="0">
      <selection activeCell="Z1" sqref="Z1:AJ1"/>
    </sheetView>
  </sheetViews>
  <sheetFormatPr defaultColWidth="2.36328125" defaultRowHeight="13"/>
  <cols>
    <col min="1" max="1" width="8.1796875" style="613" customWidth="1"/>
    <col min="2" max="45" width="2.36328125" style="561"/>
    <col min="46" max="46" width="17.81640625" style="561" customWidth="1"/>
    <col min="47" max="47" width="8.6328125" style="561" customWidth="1"/>
    <col min="48" max="51" width="2.36328125" style="561"/>
    <col min="52" max="52" width="2.36328125" style="561" hidden="1" customWidth="1"/>
    <col min="53" max="16384" width="2.36328125" style="561"/>
  </cols>
  <sheetData>
    <row r="1" spans="1:59" s="106" customFormat="1" ht="19.5" customHeight="1">
      <c r="W1" s="217"/>
      <c r="X1" s="218"/>
      <c r="Y1" s="552"/>
      <c r="Z1" s="1503">
        <v>44844</v>
      </c>
      <c r="AA1" s="1503"/>
      <c r="AB1" s="1503"/>
      <c r="AC1" s="1503"/>
      <c r="AD1" s="1503"/>
      <c r="AE1" s="1503"/>
      <c r="AF1" s="1503"/>
      <c r="AG1" s="1503"/>
      <c r="AH1" s="1503"/>
      <c r="AI1" s="1503"/>
      <c r="AJ1" s="1504"/>
      <c r="AK1" s="398" t="s">
        <v>88</v>
      </c>
    </row>
    <row r="2" spans="1:59" ht="15" customHeight="1">
      <c r="AB2" s="570"/>
      <c r="AD2" s="64"/>
      <c r="AE2" s="64"/>
      <c r="AF2" s="64"/>
      <c r="AG2" s="64"/>
      <c r="AH2" s="64"/>
      <c r="AI2" s="64"/>
      <c r="AJ2" s="64"/>
    </row>
    <row r="3" spans="1:59" s="589" customFormat="1" ht="15" customHeight="1">
      <c r="A3" s="613"/>
      <c r="C3" s="1859" t="s">
        <v>305</v>
      </c>
      <c r="D3" s="1866"/>
      <c r="E3" s="1866"/>
      <c r="F3" s="1866"/>
      <c r="G3" s="587"/>
      <c r="H3" s="587"/>
    </row>
    <row r="4" spans="1:59" s="589" customFormat="1" ht="20.149999999999999" customHeight="1">
      <c r="A4" s="613"/>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9" ht="15" customHeight="1">
      <c r="D5" s="553"/>
      <c r="E5" s="553"/>
      <c r="F5" s="553"/>
      <c r="G5" s="553"/>
      <c r="H5" s="553"/>
      <c r="I5" s="553"/>
      <c r="J5" s="553"/>
      <c r="K5" s="553"/>
      <c r="L5" s="553"/>
      <c r="M5" s="553"/>
      <c r="N5" s="553"/>
      <c r="O5" s="553"/>
      <c r="P5" s="553"/>
      <c r="Q5" s="553"/>
      <c r="AZ5" s="561" t="s">
        <v>353</v>
      </c>
    </row>
    <row r="6" spans="1:59" ht="30" customHeight="1">
      <c r="I6" s="35"/>
      <c r="J6" s="35"/>
      <c r="K6" s="35"/>
      <c r="L6" s="35"/>
      <c r="M6" s="35"/>
      <c r="N6" s="35"/>
      <c r="O6" s="35"/>
      <c r="P6" s="35"/>
      <c r="Q6" s="35"/>
      <c r="S6" s="1864" t="s">
        <v>66</v>
      </c>
      <c r="T6" s="2221"/>
      <c r="U6" s="2221"/>
      <c r="V6" s="2221"/>
      <c r="W6" s="2221"/>
      <c r="X6" s="299"/>
      <c r="Y6" s="2315" t="str">
        <f>各項目入力表!F3</f>
        <v>平塚市○○番地○○</v>
      </c>
      <c r="Z6" s="2297"/>
      <c r="AA6" s="2297"/>
      <c r="AB6" s="2297"/>
      <c r="AC6" s="2297"/>
      <c r="AD6" s="2297"/>
      <c r="AE6" s="2297"/>
      <c r="AF6" s="2297"/>
      <c r="AG6" s="2297"/>
      <c r="AH6" s="2297"/>
      <c r="AI6" s="2297"/>
      <c r="AJ6" s="299"/>
    </row>
    <row r="7" spans="1:59" ht="30" customHeight="1">
      <c r="S7" s="1864" t="s">
        <v>29</v>
      </c>
      <c r="T7" s="2221"/>
      <c r="U7" s="2221"/>
      <c r="V7" s="2221"/>
      <c r="W7" s="2221"/>
      <c r="X7" s="300"/>
      <c r="Y7" s="2315" t="str">
        <f>各項目入力表!F4</f>
        <v>○△□×株式会社</v>
      </c>
      <c r="Z7" s="2297"/>
      <c r="AA7" s="2297"/>
      <c r="AB7" s="2297"/>
      <c r="AC7" s="2297"/>
      <c r="AD7" s="2297"/>
      <c r="AE7" s="2297"/>
      <c r="AF7" s="2297"/>
      <c r="AG7" s="2297"/>
      <c r="AH7" s="2297"/>
      <c r="AI7" s="2297"/>
      <c r="AJ7" s="299"/>
    </row>
    <row r="8" spans="1:59" ht="30" customHeight="1">
      <c r="S8" s="1864" t="s">
        <v>30</v>
      </c>
      <c r="T8" s="2221"/>
      <c r="U8" s="2221"/>
      <c r="V8" s="2221"/>
      <c r="W8" s="2221"/>
      <c r="X8" s="559"/>
      <c r="Y8" s="2315" t="str">
        <f>各項目入力表!F5</f>
        <v>代表取締役　○△　□×</v>
      </c>
      <c r="Z8" s="2297"/>
      <c r="AA8" s="2297"/>
      <c r="AB8" s="2297"/>
      <c r="AC8" s="2297"/>
      <c r="AD8" s="2297"/>
      <c r="AE8" s="2297"/>
      <c r="AF8" s="2297"/>
      <c r="AG8" s="2297"/>
      <c r="AH8" s="2297"/>
      <c r="AI8" s="2297"/>
      <c r="AJ8" s="498" t="s">
        <v>61</v>
      </c>
    </row>
    <row r="9" spans="1:59" s="895" customFormat="1" ht="12" customHeight="1">
      <c r="S9" s="1499" t="s">
        <v>828</v>
      </c>
      <c r="T9" s="1499"/>
      <c r="U9" s="1499"/>
      <c r="V9" s="1499"/>
      <c r="W9" s="1499"/>
      <c r="X9" s="1499"/>
      <c r="Y9" s="1499"/>
      <c r="Z9" s="1499"/>
      <c r="AA9" s="1499"/>
      <c r="AB9" s="1499"/>
      <c r="AC9" s="1499"/>
      <c r="AD9" s="1499"/>
      <c r="AE9" s="1499"/>
      <c r="AF9" s="1499"/>
      <c r="AG9" s="1499"/>
      <c r="AH9" s="1499"/>
      <c r="AI9" s="1499"/>
      <c r="AJ9" s="1499"/>
    </row>
    <row r="10" spans="1:59" s="895" customFormat="1" ht="12" customHeight="1">
      <c r="S10" s="1500" t="s">
        <v>809</v>
      </c>
      <c r="T10" s="1500"/>
      <c r="U10" s="1500"/>
      <c r="V10" s="1500"/>
      <c r="W10" s="1500"/>
      <c r="X10" s="1500"/>
      <c r="Y10" s="1500"/>
      <c r="Z10" s="1500"/>
      <c r="AA10" s="1500"/>
      <c r="AB10" s="1500"/>
      <c r="AC10" s="1500"/>
      <c r="AD10" s="1500"/>
      <c r="AE10" s="1500"/>
      <c r="AF10" s="1500"/>
      <c r="AG10" s="1500"/>
      <c r="AH10" s="1500"/>
      <c r="AI10" s="1500"/>
      <c r="AJ10" s="1500"/>
    </row>
    <row r="11" spans="1:59" s="895" customFormat="1" ht="12" customHeight="1">
      <c r="S11" s="1500" t="s">
        <v>787</v>
      </c>
      <c r="T11" s="1500"/>
      <c r="U11" s="1500"/>
      <c r="V11" s="1500"/>
      <c r="W11" s="1500"/>
      <c r="X11" s="1500"/>
      <c r="Y11" s="1500"/>
      <c r="Z11" s="1500"/>
      <c r="AA11" s="1500"/>
      <c r="AB11" s="1500"/>
      <c r="AC11" s="1500"/>
      <c r="AD11" s="1500"/>
      <c r="AE11" s="1500"/>
      <c r="AF11" s="1500"/>
      <c r="AG11" s="1500"/>
      <c r="AH11" s="1500"/>
      <c r="AI11" s="1500"/>
      <c r="AJ11" s="1500"/>
    </row>
    <row r="12" spans="1:59" ht="15" customHeight="1">
      <c r="AJ12" s="556"/>
      <c r="AN12" s="2299" t="s">
        <v>435</v>
      </c>
      <c r="AO12" s="1140"/>
      <c r="AP12" s="1140"/>
      <c r="AQ12" s="1140"/>
      <c r="AR12" s="1140"/>
      <c r="AS12" s="1140"/>
      <c r="AT12" s="1140"/>
      <c r="AU12" s="1140"/>
      <c r="AV12" s="1140"/>
      <c r="AW12" s="1140"/>
      <c r="AX12" s="1140"/>
      <c r="AY12" s="1140"/>
      <c r="AZ12" s="1140"/>
      <c r="BA12" s="1140"/>
      <c r="BB12" s="1140"/>
      <c r="BC12" s="1140"/>
      <c r="BD12" s="1140"/>
      <c r="BE12" s="1140"/>
      <c r="BF12" s="1048"/>
      <c r="BG12" s="1048"/>
    </row>
    <row r="13" spans="1:59" ht="30" customHeight="1">
      <c r="B13" s="1791" t="s">
        <v>402</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N13" s="1140"/>
      <c r="AO13" s="1140"/>
      <c r="AP13" s="1140"/>
      <c r="AQ13" s="1140"/>
      <c r="AR13" s="1140"/>
      <c r="AS13" s="1140"/>
      <c r="AT13" s="1140"/>
      <c r="AU13" s="1140"/>
      <c r="AV13" s="1140"/>
      <c r="AW13" s="1140"/>
      <c r="AX13" s="1140"/>
      <c r="AY13" s="1140"/>
      <c r="AZ13" s="1140"/>
      <c r="BA13" s="1140"/>
      <c r="BB13" s="1140"/>
      <c r="BC13" s="1140"/>
      <c r="BD13" s="1140"/>
      <c r="BE13" s="1140"/>
      <c r="BF13" s="1048"/>
      <c r="BG13" s="1048"/>
    </row>
    <row r="14" spans="1:59" ht="15" customHeight="1">
      <c r="AN14" s="1140"/>
      <c r="AO14" s="1140"/>
      <c r="AP14" s="1140"/>
      <c r="AQ14" s="1140"/>
      <c r="AR14" s="1140"/>
      <c r="AS14" s="1140"/>
      <c r="AT14" s="1140"/>
      <c r="AU14" s="1140"/>
      <c r="AV14" s="1140"/>
      <c r="AW14" s="1140"/>
      <c r="AX14" s="1140"/>
      <c r="AY14" s="1140"/>
      <c r="AZ14" s="1140"/>
      <c r="BA14" s="1140"/>
      <c r="BB14" s="1140"/>
      <c r="BC14" s="1140"/>
      <c r="BD14" s="1140"/>
      <c r="BE14" s="1140"/>
      <c r="BF14" s="1048"/>
      <c r="BG14" s="1048"/>
    </row>
    <row r="15" spans="1:59" ht="20.149999999999999" customHeight="1">
      <c r="B15" s="1898" t="s">
        <v>744</v>
      </c>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59" ht="20.149999999999999" customHeight="1">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2:52" ht="15" customHeight="1">
      <c r="AN17" s="2426" t="s">
        <v>306</v>
      </c>
      <c r="AO17" s="2242"/>
      <c r="AP17" s="2242"/>
      <c r="AQ17" s="2242"/>
      <c r="AR17" s="2242"/>
      <c r="AS17" s="2242"/>
      <c r="AT17" s="2242"/>
      <c r="AU17" s="1048"/>
      <c r="AV17" s="1048"/>
      <c r="AW17" s="1048"/>
    </row>
    <row r="18" spans="2:52" ht="20.149999999999999" customHeight="1">
      <c r="B18" s="1490" t="s">
        <v>62</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N18" s="2242"/>
      <c r="AO18" s="2242"/>
      <c r="AP18" s="2242"/>
      <c r="AQ18" s="2242"/>
      <c r="AR18" s="2242"/>
      <c r="AS18" s="2242"/>
      <c r="AT18" s="2242"/>
      <c r="AU18" s="1048"/>
      <c r="AV18" s="1048"/>
      <c r="AW18" s="1048"/>
    </row>
    <row r="19" spans="2:52" ht="15" customHeight="1" thickBot="1">
      <c r="AN19" s="2242"/>
      <c r="AO19" s="2242"/>
      <c r="AP19" s="2242"/>
      <c r="AQ19" s="2242"/>
      <c r="AR19" s="2242"/>
      <c r="AS19" s="2242"/>
      <c r="AT19" s="2242"/>
      <c r="AU19" s="1048"/>
      <c r="AV19" s="1048"/>
      <c r="AW19" s="1048"/>
    </row>
    <row r="20" spans="2:52" ht="24.9" customHeight="1" thickBot="1">
      <c r="B20" s="2298"/>
      <c r="C20" s="1792" t="s">
        <v>90</v>
      </c>
      <c r="D20" s="1792"/>
      <c r="E20" s="1792"/>
      <c r="F20" s="1792"/>
      <c r="G20" s="1792"/>
      <c r="H20" s="1792"/>
      <c r="I20" s="2318"/>
      <c r="J20" s="152"/>
      <c r="K20" s="611"/>
      <c r="L20" s="1875"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c r="AZ20" s="561" t="s">
        <v>292</v>
      </c>
    </row>
    <row r="21" spans="2:52" ht="24.9" customHeight="1">
      <c r="B21" s="2316"/>
      <c r="C21" s="2317"/>
      <c r="D21" s="2317"/>
      <c r="E21" s="2317"/>
      <c r="F21" s="2317"/>
      <c r="G21" s="2317"/>
      <c r="H21" s="2317"/>
      <c r="I21" s="2319"/>
      <c r="J21" s="154"/>
      <c r="K21" s="157"/>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c r="AN21" s="1763" t="s">
        <v>335</v>
      </c>
      <c r="AO21" s="1048"/>
      <c r="AP21" s="1048"/>
      <c r="AQ21" s="1048"/>
      <c r="AR21" s="1048"/>
      <c r="AS21" s="1048"/>
      <c r="AT21" s="947"/>
      <c r="AU21" s="2427" t="s">
        <v>292</v>
      </c>
      <c r="AV21" s="2428"/>
      <c r="AW21" s="2428"/>
      <c r="AX21" s="2429"/>
      <c r="AZ21" s="561" t="s">
        <v>328</v>
      </c>
    </row>
    <row r="22" spans="2:52" ht="24.9" customHeight="1" thickBot="1">
      <c r="B22" s="1785"/>
      <c r="C22" s="1787" t="s">
        <v>105</v>
      </c>
      <c r="D22" s="1004"/>
      <c r="E22" s="1004"/>
      <c r="F22" s="1004"/>
      <c r="G22" s="1004"/>
      <c r="H22" s="1004"/>
      <c r="I22" s="1807"/>
      <c r="J22" s="161"/>
      <c r="K22" s="612"/>
      <c r="L22" s="1781">
        <f>各項目入力表!B6</f>
        <v>44713</v>
      </c>
      <c r="M22" s="1781"/>
      <c r="N22" s="1781"/>
      <c r="O22" s="1781"/>
      <c r="P22" s="1781"/>
      <c r="Q22" s="1781"/>
      <c r="R22" s="1781"/>
      <c r="S22" s="1781"/>
      <c r="T22" s="1781"/>
      <c r="U22" s="1781"/>
      <c r="V22" s="473"/>
      <c r="W22" s="1004" t="s">
        <v>315</v>
      </c>
      <c r="X22" s="1900"/>
      <c r="Y22" s="1900"/>
      <c r="Z22" s="1900"/>
      <c r="AA22" s="1900"/>
      <c r="AB22" s="603"/>
      <c r="AC22" s="1794" t="str">
        <f>各項目入力表!B5</f>
        <v>04-***</v>
      </c>
      <c r="AD22" s="964"/>
      <c r="AE22" s="964"/>
      <c r="AF22" s="964"/>
      <c r="AG22" s="964"/>
      <c r="AH22" s="964"/>
      <c r="AI22" s="964"/>
      <c r="AJ22" s="972"/>
      <c r="AN22" s="1048"/>
      <c r="AO22" s="1048"/>
      <c r="AP22" s="1048"/>
      <c r="AQ22" s="1048"/>
      <c r="AR22" s="1048"/>
      <c r="AS22" s="1048"/>
      <c r="AT22" s="947"/>
      <c r="AU22" s="2430"/>
      <c r="AV22" s="2431"/>
      <c r="AW22" s="2431"/>
      <c r="AX22" s="2432"/>
      <c r="AZ22" s="561" t="s">
        <v>329</v>
      </c>
    </row>
    <row r="23" spans="2:52" ht="24.9" customHeight="1">
      <c r="B23" s="1786"/>
      <c r="C23" s="1057"/>
      <c r="D23" s="1057"/>
      <c r="E23" s="1057"/>
      <c r="F23" s="1057"/>
      <c r="G23" s="1057"/>
      <c r="H23" s="1057"/>
      <c r="I23" s="1808"/>
      <c r="J23" s="297"/>
      <c r="K23" s="606"/>
      <c r="L23" s="1789"/>
      <c r="M23" s="1789"/>
      <c r="N23" s="1789"/>
      <c r="O23" s="1789"/>
      <c r="P23" s="1789"/>
      <c r="Q23" s="1789"/>
      <c r="R23" s="1789"/>
      <c r="S23" s="1789"/>
      <c r="T23" s="1789"/>
      <c r="U23" s="1789"/>
      <c r="V23" s="608"/>
      <c r="W23" s="1902"/>
      <c r="X23" s="1902"/>
      <c r="Y23" s="1902"/>
      <c r="Z23" s="1902"/>
      <c r="AA23" s="1902"/>
      <c r="AB23" s="604"/>
      <c r="AC23" s="2182"/>
      <c r="AD23" s="2183"/>
      <c r="AE23" s="2183"/>
      <c r="AF23" s="2183"/>
      <c r="AG23" s="2183"/>
      <c r="AH23" s="2183"/>
      <c r="AI23" s="2183"/>
      <c r="AJ23" s="2184"/>
    </row>
    <row r="24" spans="2:52" ht="24.9" customHeight="1">
      <c r="B24" s="1785"/>
      <c r="C24" s="1787" t="s">
        <v>407</v>
      </c>
      <c r="D24" s="1004"/>
      <c r="E24" s="1004"/>
      <c r="F24" s="1004"/>
      <c r="G24" s="1004"/>
      <c r="H24" s="1004"/>
      <c r="I24" s="1807"/>
      <c r="J24" s="180"/>
      <c r="K24" s="174"/>
      <c r="L24" s="2406">
        <f>IF(AU21=AZ21,各項目入力表!D7,+IF(AU21=AZ22,各項目入力表!D8,各項目入力表!B9))</f>
        <v>108000000</v>
      </c>
      <c r="M24" s="2433"/>
      <c r="N24" s="2433"/>
      <c r="O24" s="2433"/>
      <c r="P24" s="2433"/>
      <c r="Q24" s="2433"/>
      <c r="R24" s="2433"/>
      <c r="S24" s="2433"/>
      <c r="T24" s="2433"/>
      <c r="U24" s="2328"/>
      <c r="V24" s="953" t="s">
        <v>528</v>
      </c>
      <c r="W24" s="954"/>
      <c r="X24" s="954"/>
      <c r="Y24" s="954"/>
      <c r="Z24" s="954"/>
      <c r="AA24" s="954"/>
      <c r="AB24" s="954"/>
      <c r="AC24" s="954"/>
      <c r="AD24" s="954"/>
      <c r="AE24" s="954"/>
      <c r="AF24" s="954"/>
      <c r="AG24" s="954"/>
      <c r="AH24" s="954"/>
      <c r="AI24" s="954"/>
      <c r="AJ24" s="2324"/>
    </row>
    <row r="25" spans="2:52" ht="24.9" customHeight="1">
      <c r="B25" s="1786"/>
      <c r="C25" s="1057"/>
      <c r="D25" s="1057"/>
      <c r="E25" s="1057"/>
      <c r="F25" s="1057"/>
      <c r="G25" s="1057"/>
      <c r="H25" s="1057"/>
      <c r="I25" s="1808"/>
      <c r="J25" s="137"/>
      <c r="K25" s="138"/>
      <c r="L25" s="2434"/>
      <c r="M25" s="2434"/>
      <c r="N25" s="2434"/>
      <c r="O25" s="2434"/>
      <c r="P25" s="2434"/>
      <c r="Q25" s="2434"/>
      <c r="R25" s="2434"/>
      <c r="S25" s="2434"/>
      <c r="T25" s="2434"/>
      <c r="U25" s="2330"/>
      <c r="V25" s="1028"/>
      <c r="W25" s="1028"/>
      <c r="X25" s="1028"/>
      <c r="Y25" s="1028"/>
      <c r="Z25" s="1028"/>
      <c r="AA25" s="1028"/>
      <c r="AB25" s="1028"/>
      <c r="AC25" s="1028"/>
      <c r="AD25" s="1028"/>
      <c r="AE25" s="1028"/>
      <c r="AF25" s="1028"/>
      <c r="AG25" s="1028"/>
      <c r="AH25" s="1028"/>
      <c r="AI25" s="1028"/>
      <c r="AJ25" s="2325"/>
    </row>
    <row r="26" spans="2:52" ht="24.9" customHeight="1">
      <c r="B26" s="2223"/>
      <c r="C26" s="1858" t="s">
        <v>92</v>
      </c>
      <c r="D26" s="1795"/>
      <c r="E26" s="1795"/>
      <c r="F26" s="1795"/>
      <c r="G26" s="1795"/>
      <c r="H26" s="1795"/>
      <c r="I26" s="2225"/>
      <c r="J26" s="610"/>
      <c r="K26" s="609"/>
      <c r="L26" s="1784">
        <v>44844</v>
      </c>
      <c r="M26" s="1784"/>
      <c r="N26" s="1784"/>
      <c r="O26" s="1784"/>
      <c r="P26" s="1784"/>
      <c r="Q26" s="1784"/>
      <c r="R26" s="1784"/>
      <c r="S26" s="1784"/>
      <c r="T26" s="1784"/>
      <c r="U26" s="1784"/>
      <c r="V26" s="2322"/>
      <c r="W26" s="1459"/>
      <c r="X26" s="1459"/>
      <c r="Y26" s="1459"/>
      <c r="Z26" s="1459"/>
      <c r="AA26" s="1459"/>
      <c r="AB26" s="1459"/>
      <c r="AC26" s="1459"/>
      <c r="AD26" s="1459"/>
      <c r="AE26" s="1459"/>
      <c r="AF26" s="1459"/>
      <c r="AG26" s="1459"/>
      <c r="AH26" s="1459"/>
      <c r="AI26" s="1459"/>
      <c r="AJ26" s="2323"/>
    </row>
    <row r="27" spans="2:52" ht="24.9" customHeight="1" thickBot="1">
      <c r="B27" s="2231"/>
      <c r="C27" s="1063"/>
      <c r="D27" s="1063"/>
      <c r="E27" s="1063"/>
      <c r="F27" s="1063"/>
      <c r="G27" s="1063"/>
      <c r="H27" s="1063"/>
      <c r="I27" s="2233"/>
      <c r="J27" s="549"/>
      <c r="K27" s="585"/>
      <c r="L27" s="2293"/>
      <c r="M27" s="2293"/>
      <c r="N27" s="2293"/>
      <c r="O27" s="2293"/>
      <c r="P27" s="2293"/>
      <c r="Q27" s="2293"/>
      <c r="R27" s="2293"/>
      <c r="S27" s="2293"/>
      <c r="T27" s="2293"/>
      <c r="U27" s="2293"/>
      <c r="V27" s="2232"/>
      <c r="W27" s="2232"/>
      <c r="X27" s="2232"/>
      <c r="Y27" s="2232"/>
      <c r="Z27" s="2232"/>
      <c r="AA27" s="2232"/>
      <c r="AB27" s="2232"/>
      <c r="AC27" s="2232"/>
      <c r="AD27" s="2232"/>
      <c r="AE27" s="2232"/>
      <c r="AF27" s="2232"/>
      <c r="AG27" s="2232"/>
      <c r="AH27" s="2232"/>
      <c r="AI27" s="2232"/>
      <c r="AJ27" s="2425"/>
    </row>
    <row r="28" spans="2:52" ht="15" hidden="1" customHeight="1">
      <c r="B28" s="581"/>
      <c r="C28" s="2320" t="s">
        <v>403</v>
      </c>
      <c r="D28" s="2320"/>
      <c r="E28" s="2320"/>
      <c r="F28" s="2320"/>
      <c r="G28" s="2320"/>
      <c r="H28" s="2320"/>
      <c r="I28" s="569"/>
      <c r="J28" s="1886"/>
      <c r="K28" s="1887"/>
      <c r="L28" s="1887"/>
      <c r="M28" s="1887"/>
      <c r="N28" s="1887"/>
      <c r="O28" s="1887"/>
      <c r="P28" s="1887"/>
      <c r="Q28" s="1887"/>
      <c r="R28" s="1887"/>
      <c r="S28" s="1887"/>
      <c r="T28" s="1887"/>
      <c r="U28" s="1887"/>
      <c r="V28" s="1887"/>
      <c r="W28" s="1887"/>
      <c r="X28" s="1887"/>
      <c r="Y28" s="1887"/>
      <c r="Z28" s="1887"/>
      <c r="AA28" s="1887"/>
      <c r="AB28" s="1887"/>
      <c r="AC28" s="1887"/>
      <c r="AD28" s="1887"/>
      <c r="AE28" s="1887"/>
      <c r="AF28" s="1887"/>
      <c r="AG28" s="1887"/>
      <c r="AH28" s="1887"/>
      <c r="AI28" s="1887"/>
      <c r="AJ28" s="1888"/>
    </row>
    <row r="29" spans="2:52" ht="15" hidden="1" customHeight="1">
      <c r="B29" s="568"/>
      <c r="C29" s="2320"/>
      <c r="D29" s="2320"/>
      <c r="E29" s="2320"/>
      <c r="F29" s="2320"/>
      <c r="G29" s="2320"/>
      <c r="H29" s="2320"/>
      <c r="I29" s="569"/>
      <c r="J29" s="1886"/>
      <c r="K29" s="1887"/>
      <c r="L29" s="1887"/>
      <c r="M29" s="1887"/>
      <c r="N29" s="1887"/>
      <c r="O29" s="1887"/>
      <c r="P29" s="1887"/>
      <c r="Q29" s="1887"/>
      <c r="R29" s="1887"/>
      <c r="S29" s="1887"/>
      <c r="T29" s="1887"/>
      <c r="U29" s="1887"/>
      <c r="V29" s="1887"/>
      <c r="W29" s="1887"/>
      <c r="X29" s="1887"/>
      <c r="Y29" s="1887"/>
      <c r="Z29" s="1887"/>
      <c r="AA29" s="1887"/>
      <c r="AB29" s="1887"/>
      <c r="AC29" s="1887"/>
      <c r="AD29" s="1887"/>
      <c r="AE29" s="1887"/>
      <c r="AF29" s="1887"/>
      <c r="AG29" s="1887"/>
      <c r="AH29" s="1887"/>
      <c r="AI29" s="1887"/>
      <c r="AJ29" s="1888"/>
    </row>
    <row r="30" spans="2:52" ht="15" hidden="1" customHeight="1">
      <c r="B30" s="568"/>
      <c r="C30" s="2320"/>
      <c r="D30" s="2320"/>
      <c r="E30" s="2320"/>
      <c r="F30" s="2320"/>
      <c r="G30" s="2320"/>
      <c r="H30" s="2320"/>
      <c r="I30" s="569"/>
      <c r="J30" s="1886"/>
      <c r="K30" s="1887"/>
      <c r="L30" s="1887"/>
      <c r="M30" s="1887"/>
      <c r="N30" s="1887"/>
      <c r="O30" s="1887"/>
      <c r="P30" s="1887"/>
      <c r="Q30" s="1887"/>
      <c r="R30" s="1887"/>
      <c r="S30" s="1887"/>
      <c r="T30" s="1887"/>
      <c r="U30" s="1887"/>
      <c r="V30" s="1887"/>
      <c r="W30" s="1887"/>
      <c r="X30" s="1887"/>
      <c r="Y30" s="1887"/>
      <c r="Z30" s="1887"/>
      <c r="AA30" s="1887"/>
      <c r="AB30" s="1887"/>
      <c r="AC30" s="1887"/>
      <c r="AD30" s="1887"/>
      <c r="AE30" s="1887"/>
      <c r="AF30" s="1887"/>
      <c r="AG30" s="1887"/>
      <c r="AH30" s="1887"/>
      <c r="AI30" s="1887"/>
      <c r="AJ30" s="1888"/>
    </row>
    <row r="31" spans="2:52" ht="15" hidden="1" customHeight="1">
      <c r="B31" s="568"/>
      <c r="C31" s="2320"/>
      <c r="D31" s="2320"/>
      <c r="E31" s="2320"/>
      <c r="F31" s="2320"/>
      <c r="G31" s="2320"/>
      <c r="H31" s="2320"/>
      <c r="I31" s="569"/>
      <c r="J31" s="1886"/>
      <c r="K31" s="1887"/>
      <c r="L31" s="1887"/>
      <c r="M31" s="1887"/>
      <c r="N31" s="1887"/>
      <c r="O31" s="1887"/>
      <c r="P31" s="1887"/>
      <c r="Q31" s="1887"/>
      <c r="R31" s="1887"/>
      <c r="S31" s="1887"/>
      <c r="T31" s="1887"/>
      <c r="U31" s="1887"/>
      <c r="V31" s="1887"/>
      <c r="W31" s="1887"/>
      <c r="X31" s="1887"/>
      <c r="Y31" s="1887"/>
      <c r="Z31" s="1887"/>
      <c r="AA31" s="1887"/>
      <c r="AB31" s="1887"/>
      <c r="AC31" s="1887"/>
      <c r="AD31" s="1887"/>
      <c r="AE31" s="1887"/>
      <c r="AF31" s="1887"/>
      <c r="AG31" s="1887"/>
      <c r="AH31" s="1887"/>
      <c r="AI31" s="1887"/>
      <c r="AJ31" s="1888"/>
    </row>
    <row r="32" spans="2:52" ht="15" hidden="1" customHeight="1">
      <c r="B32" s="568"/>
      <c r="C32" s="2320"/>
      <c r="D32" s="2320"/>
      <c r="E32" s="2320"/>
      <c r="F32" s="2320"/>
      <c r="G32" s="2320"/>
      <c r="H32" s="2320"/>
      <c r="I32" s="569"/>
      <c r="J32" s="1886"/>
      <c r="K32" s="1887"/>
      <c r="L32" s="1887"/>
      <c r="M32" s="1887"/>
      <c r="N32" s="1887"/>
      <c r="O32" s="1887"/>
      <c r="P32" s="1887"/>
      <c r="Q32" s="1887"/>
      <c r="R32" s="1887"/>
      <c r="S32" s="1887"/>
      <c r="T32" s="1887"/>
      <c r="U32" s="1887"/>
      <c r="V32" s="1887"/>
      <c r="W32" s="1887"/>
      <c r="X32" s="1887"/>
      <c r="Y32" s="1887"/>
      <c r="Z32" s="1887"/>
      <c r="AA32" s="1887"/>
      <c r="AB32" s="1887"/>
      <c r="AC32" s="1887"/>
      <c r="AD32" s="1887"/>
      <c r="AE32" s="1887"/>
      <c r="AF32" s="1887"/>
      <c r="AG32" s="1887"/>
      <c r="AH32" s="1887"/>
      <c r="AI32" s="1887"/>
      <c r="AJ32" s="1888"/>
    </row>
    <row r="33" spans="2:36" ht="15" hidden="1" customHeight="1">
      <c r="B33" s="568"/>
      <c r="C33" s="2320"/>
      <c r="D33" s="2320"/>
      <c r="E33" s="2320"/>
      <c r="F33" s="2320"/>
      <c r="G33" s="2320"/>
      <c r="H33" s="2320"/>
      <c r="I33" s="569"/>
      <c r="J33" s="1886"/>
      <c r="K33" s="1887"/>
      <c r="L33" s="1887"/>
      <c r="M33" s="1887"/>
      <c r="N33" s="1887"/>
      <c r="O33" s="1887"/>
      <c r="P33" s="1887"/>
      <c r="Q33" s="1887"/>
      <c r="R33" s="1887"/>
      <c r="S33" s="1887"/>
      <c r="T33" s="1887"/>
      <c r="U33" s="1887"/>
      <c r="V33" s="1887"/>
      <c r="W33" s="1887"/>
      <c r="X33" s="1887"/>
      <c r="Y33" s="1887"/>
      <c r="Z33" s="1887"/>
      <c r="AA33" s="1887"/>
      <c r="AB33" s="1887"/>
      <c r="AC33" s="1887"/>
      <c r="AD33" s="1887"/>
      <c r="AE33" s="1887"/>
      <c r="AF33" s="1887"/>
      <c r="AG33" s="1887"/>
      <c r="AH33" s="1887"/>
      <c r="AI33" s="1887"/>
      <c r="AJ33" s="1888"/>
    </row>
    <row r="34" spans="2:36" ht="15" hidden="1" customHeight="1">
      <c r="B34" s="568"/>
      <c r="C34" s="2320"/>
      <c r="D34" s="2320"/>
      <c r="E34" s="2320"/>
      <c r="F34" s="2320"/>
      <c r="G34" s="2320"/>
      <c r="H34" s="2320"/>
      <c r="I34" s="569"/>
      <c r="J34" s="1886"/>
      <c r="K34" s="1887"/>
      <c r="L34" s="1887"/>
      <c r="M34" s="1887"/>
      <c r="N34" s="1887"/>
      <c r="O34" s="1887"/>
      <c r="P34" s="1887"/>
      <c r="Q34" s="1887"/>
      <c r="R34" s="1887"/>
      <c r="S34" s="1887"/>
      <c r="T34" s="1887"/>
      <c r="U34" s="1887"/>
      <c r="V34" s="1887"/>
      <c r="W34" s="1887"/>
      <c r="X34" s="1887"/>
      <c r="Y34" s="1887"/>
      <c r="Z34" s="1887"/>
      <c r="AA34" s="1887"/>
      <c r="AB34" s="1887"/>
      <c r="AC34" s="1887"/>
      <c r="AD34" s="1887"/>
      <c r="AE34" s="1887"/>
      <c r="AF34" s="1887"/>
      <c r="AG34" s="1887"/>
      <c r="AH34" s="1887"/>
      <c r="AI34" s="1887"/>
      <c r="AJ34" s="1888"/>
    </row>
    <row r="35" spans="2:36" ht="15" hidden="1" customHeight="1">
      <c r="B35" s="568"/>
      <c r="C35" s="2320"/>
      <c r="D35" s="2320"/>
      <c r="E35" s="2320"/>
      <c r="F35" s="2320"/>
      <c r="G35" s="2320"/>
      <c r="H35" s="2320"/>
      <c r="I35" s="569"/>
      <c r="J35" s="1886"/>
      <c r="K35" s="1887"/>
      <c r="L35" s="1887"/>
      <c r="M35" s="1887"/>
      <c r="N35" s="1887"/>
      <c r="O35" s="1887"/>
      <c r="P35" s="1887"/>
      <c r="Q35" s="1887"/>
      <c r="R35" s="1887"/>
      <c r="S35" s="1887"/>
      <c r="T35" s="1887"/>
      <c r="U35" s="1887"/>
      <c r="V35" s="1887"/>
      <c r="W35" s="1887"/>
      <c r="X35" s="1887"/>
      <c r="Y35" s="1887"/>
      <c r="Z35" s="1887"/>
      <c r="AA35" s="1887"/>
      <c r="AB35" s="1887"/>
      <c r="AC35" s="1887"/>
      <c r="AD35" s="1887"/>
      <c r="AE35" s="1887"/>
      <c r="AF35" s="1887"/>
      <c r="AG35" s="1887"/>
      <c r="AH35" s="1887"/>
      <c r="AI35" s="1887"/>
      <c r="AJ35" s="1888"/>
    </row>
    <row r="36" spans="2:36" ht="15" hidden="1" customHeight="1">
      <c r="B36" s="554"/>
      <c r="C36" s="2320"/>
      <c r="D36" s="2320"/>
      <c r="E36" s="2320"/>
      <c r="F36" s="2320"/>
      <c r="G36" s="2320"/>
      <c r="H36" s="2320"/>
      <c r="I36" s="555"/>
      <c r="J36" s="1886"/>
      <c r="K36" s="1887"/>
      <c r="L36" s="1887"/>
      <c r="M36" s="1887"/>
      <c r="N36" s="1887"/>
      <c r="O36" s="1887"/>
      <c r="P36" s="1887"/>
      <c r="Q36" s="1887"/>
      <c r="R36" s="1887"/>
      <c r="S36" s="1887"/>
      <c r="T36" s="1887"/>
      <c r="U36" s="1887"/>
      <c r="V36" s="1887"/>
      <c r="W36" s="1887"/>
      <c r="X36" s="1887"/>
      <c r="Y36" s="1887"/>
      <c r="Z36" s="1887"/>
      <c r="AA36" s="1887"/>
      <c r="AB36" s="1887"/>
      <c r="AC36" s="1887"/>
      <c r="AD36" s="1887"/>
      <c r="AE36" s="1887"/>
      <c r="AF36" s="1887"/>
      <c r="AG36" s="1887"/>
      <c r="AH36" s="1887"/>
      <c r="AI36" s="1887"/>
      <c r="AJ36" s="1888"/>
    </row>
    <row r="37" spans="2:36" ht="15" hidden="1" customHeight="1">
      <c r="B37" s="554"/>
      <c r="C37" s="2320"/>
      <c r="D37" s="2320"/>
      <c r="E37" s="2320"/>
      <c r="F37" s="2320"/>
      <c r="G37" s="2320"/>
      <c r="H37" s="2320"/>
      <c r="I37" s="555"/>
      <c r="J37" s="1886"/>
      <c r="K37" s="1887"/>
      <c r="L37" s="1887"/>
      <c r="M37" s="1887"/>
      <c r="N37" s="1887"/>
      <c r="O37" s="1887"/>
      <c r="P37" s="1887"/>
      <c r="Q37" s="1887"/>
      <c r="R37" s="1887"/>
      <c r="S37" s="1887"/>
      <c r="T37" s="1887"/>
      <c r="U37" s="1887"/>
      <c r="V37" s="1887"/>
      <c r="W37" s="1887"/>
      <c r="X37" s="1887"/>
      <c r="Y37" s="1887"/>
      <c r="Z37" s="1887"/>
      <c r="AA37" s="1887"/>
      <c r="AB37" s="1887"/>
      <c r="AC37" s="1887"/>
      <c r="AD37" s="1887"/>
      <c r="AE37" s="1887"/>
      <c r="AF37" s="1887"/>
      <c r="AG37" s="1887"/>
      <c r="AH37" s="1887"/>
      <c r="AI37" s="1887"/>
      <c r="AJ37" s="1888"/>
    </row>
    <row r="38" spans="2:36" ht="15" hidden="1" customHeight="1">
      <c r="B38" s="554"/>
      <c r="C38" s="2320"/>
      <c r="D38" s="2320"/>
      <c r="E38" s="2320"/>
      <c r="F38" s="2320"/>
      <c r="G38" s="2320"/>
      <c r="H38" s="2320"/>
      <c r="I38" s="555"/>
      <c r="J38" s="1886"/>
      <c r="K38" s="1887"/>
      <c r="L38" s="1887"/>
      <c r="M38" s="1887"/>
      <c r="N38" s="1887"/>
      <c r="O38" s="1887"/>
      <c r="P38" s="1887"/>
      <c r="Q38" s="1887"/>
      <c r="R38" s="1887"/>
      <c r="S38" s="1887"/>
      <c r="T38" s="1887"/>
      <c r="U38" s="1887"/>
      <c r="V38" s="1887"/>
      <c r="W38" s="1887"/>
      <c r="X38" s="1887"/>
      <c r="Y38" s="1887"/>
      <c r="Z38" s="1887"/>
      <c r="AA38" s="1887"/>
      <c r="AB38" s="1887"/>
      <c r="AC38" s="1887"/>
      <c r="AD38" s="1887"/>
      <c r="AE38" s="1887"/>
      <c r="AF38" s="1887"/>
      <c r="AG38" s="1887"/>
      <c r="AH38" s="1887"/>
      <c r="AI38" s="1887"/>
      <c r="AJ38" s="1888"/>
    </row>
    <row r="39" spans="2:36" ht="15" hidden="1" customHeight="1" thickBot="1">
      <c r="B39" s="557"/>
      <c r="C39" s="2321"/>
      <c r="D39" s="2321"/>
      <c r="E39" s="2321"/>
      <c r="F39" s="2321"/>
      <c r="G39" s="2321"/>
      <c r="H39" s="2321"/>
      <c r="I39" s="558"/>
      <c r="J39" s="1895"/>
      <c r="K39" s="1896"/>
      <c r="L39" s="1896"/>
      <c r="M39" s="1896"/>
      <c r="N39" s="1896"/>
      <c r="O39" s="1896"/>
      <c r="P39" s="1896"/>
      <c r="Q39" s="1896"/>
      <c r="R39" s="1896"/>
      <c r="S39" s="1896"/>
      <c r="T39" s="1896"/>
      <c r="U39" s="1896"/>
      <c r="V39" s="1896"/>
      <c r="W39" s="1896"/>
      <c r="X39" s="1896"/>
      <c r="Y39" s="1896"/>
      <c r="Z39" s="1896"/>
      <c r="AA39" s="1896"/>
      <c r="AB39" s="1896"/>
      <c r="AC39" s="1896"/>
      <c r="AD39" s="1896"/>
      <c r="AE39" s="1896"/>
      <c r="AF39" s="1896"/>
      <c r="AG39" s="1896"/>
      <c r="AH39" s="1896"/>
      <c r="AI39" s="1896"/>
      <c r="AJ39" s="1897"/>
    </row>
    <row r="40" spans="2:36" s="895" customFormat="1" ht="15" customHeight="1">
      <c r="Q40" s="1861" t="s">
        <v>829</v>
      </c>
      <c r="R40" s="1861"/>
      <c r="S40" s="1861"/>
      <c r="T40" s="1861"/>
      <c r="U40" s="1861" t="s">
        <v>830</v>
      </c>
      <c r="V40" s="1861"/>
      <c r="W40" s="1861"/>
      <c r="X40" s="1861"/>
      <c r="Y40" s="1861" t="s">
        <v>8</v>
      </c>
      <c r="Z40" s="1861"/>
      <c r="AA40" s="1861"/>
      <c r="AB40" s="1861"/>
      <c r="AC40" s="1861" t="s">
        <v>7</v>
      </c>
      <c r="AD40" s="1861"/>
      <c r="AE40" s="1861"/>
      <c r="AF40" s="1861"/>
      <c r="AG40" s="1861" t="s">
        <v>28</v>
      </c>
      <c r="AH40" s="1861"/>
      <c r="AI40" s="1861"/>
      <c r="AJ40" s="1861"/>
    </row>
    <row r="41" spans="2:36" s="895" customFormat="1" ht="12.65" customHeight="1">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2:36" s="895" customFormat="1" ht="12.65" customHeight="1">
      <c r="B42" s="67"/>
      <c r="C42" s="67"/>
      <c r="D42" s="67"/>
      <c r="E42" s="67"/>
      <c r="F42" s="67"/>
      <c r="G42" s="67"/>
      <c r="H42" s="67"/>
      <c r="I42" s="67"/>
      <c r="J42" s="67"/>
      <c r="K42" s="67"/>
      <c r="L42" s="67"/>
      <c r="M42" s="67"/>
      <c r="N42" s="67"/>
      <c r="O42" s="67"/>
      <c r="P42" s="67"/>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2:36" s="895"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2: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6" spans="2:3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2:36" s="308" customFormat="1" ht="15.75" hidden="1" customHeight="1">
      <c r="B47" s="283"/>
      <c r="C47" s="2309" t="s">
        <v>97</v>
      </c>
      <c r="D47" s="2216"/>
      <c r="E47" s="2216"/>
      <c r="F47" s="2310"/>
      <c r="G47" s="2311" t="s">
        <v>69</v>
      </c>
      <c r="H47" s="2216"/>
      <c r="I47" s="2216"/>
      <c r="J47" s="2312"/>
      <c r="K47" s="2313" t="s">
        <v>8</v>
      </c>
      <c r="L47" s="2216"/>
      <c r="M47" s="2216"/>
      <c r="N47" s="2310"/>
      <c r="O47" s="311"/>
      <c r="P47" s="582"/>
      <c r="Q47" s="2314" t="s">
        <v>7</v>
      </c>
      <c r="R47" s="2216"/>
      <c r="S47" s="2216"/>
      <c r="T47" s="2216"/>
      <c r="U47" s="582"/>
      <c r="V47" s="312"/>
      <c r="W47" s="311"/>
      <c r="X47" s="310"/>
      <c r="Y47" s="2314" t="s">
        <v>28</v>
      </c>
      <c r="Z47" s="2216"/>
      <c r="AA47" s="2216"/>
      <c r="AB47" s="2216"/>
      <c r="AC47" s="582"/>
      <c r="AD47" s="313"/>
      <c r="AE47" s="2313" t="s">
        <v>296</v>
      </c>
      <c r="AF47" s="2216"/>
      <c r="AG47" s="2216"/>
      <c r="AH47" s="2312"/>
      <c r="AJ47" s="306"/>
    </row>
    <row r="48" spans="2:36" s="1" customFormat="1" ht="17.149999999999999" hidden="1" customHeight="1">
      <c r="B48" s="551"/>
      <c r="C48" s="564"/>
      <c r="D48" s="576"/>
      <c r="E48" s="576"/>
      <c r="F48" s="572"/>
      <c r="G48" s="550"/>
      <c r="H48" s="576"/>
      <c r="I48" s="576"/>
      <c r="J48" s="579"/>
      <c r="K48" s="564"/>
      <c r="L48" s="576"/>
      <c r="M48" s="576"/>
      <c r="N48" s="572"/>
      <c r="O48" s="550"/>
      <c r="P48" s="576"/>
      <c r="Q48" s="576"/>
      <c r="R48" s="576"/>
      <c r="S48" s="576"/>
      <c r="T48" s="576"/>
      <c r="U48" s="576"/>
      <c r="V48" s="572"/>
      <c r="W48" s="550"/>
      <c r="X48" s="565"/>
      <c r="Y48" s="565"/>
      <c r="Z48" s="565"/>
      <c r="AA48" s="565"/>
      <c r="AB48" s="565"/>
      <c r="AC48" s="565"/>
      <c r="AD48" s="566"/>
      <c r="AE48" s="576"/>
      <c r="AF48" s="576"/>
      <c r="AG48" s="576"/>
      <c r="AH48" s="579"/>
      <c r="AJ48" s="26"/>
    </row>
    <row r="49" spans="2:36" s="1" customFormat="1" ht="17.149999999999999" hidden="1" customHeight="1">
      <c r="B49" s="551"/>
      <c r="C49" s="571"/>
      <c r="D49" s="576"/>
      <c r="E49" s="576"/>
      <c r="F49" s="572"/>
      <c r="G49" s="577"/>
      <c r="H49" s="576"/>
      <c r="I49" s="576"/>
      <c r="J49" s="579"/>
      <c r="K49" s="571"/>
      <c r="L49" s="576"/>
      <c r="M49" s="576"/>
      <c r="N49" s="572"/>
      <c r="O49" s="577"/>
      <c r="P49" s="576"/>
      <c r="Q49" s="576"/>
      <c r="R49" s="576"/>
      <c r="S49" s="576"/>
      <c r="T49" s="576"/>
      <c r="U49" s="576"/>
      <c r="V49" s="572"/>
      <c r="W49" s="583"/>
      <c r="X49" s="565"/>
      <c r="Y49" s="565"/>
      <c r="Z49" s="565"/>
      <c r="AA49" s="565"/>
      <c r="AB49" s="565"/>
      <c r="AC49" s="565"/>
      <c r="AD49" s="566"/>
      <c r="AE49" s="576"/>
      <c r="AF49" s="576"/>
      <c r="AG49" s="576"/>
      <c r="AH49" s="579"/>
      <c r="AJ49" s="26"/>
    </row>
    <row r="50" spans="2:36" s="1" customFormat="1" ht="17.149999999999999" hidden="1" customHeight="1" thickBot="1">
      <c r="B50" s="551"/>
      <c r="C50" s="573"/>
      <c r="D50" s="574"/>
      <c r="E50" s="574"/>
      <c r="F50" s="575"/>
      <c r="G50" s="578"/>
      <c r="H50" s="574"/>
      <c r="I50" s="574"/>
      <c r="J50" s="580"/>
      <c r="K50" s="573"/>
      <c r="L50" s="574"/>
      <c r="M50" s="574"/>
      <c r="N50" s="575"/>
      <c r="O50" s="578"/>
      <c r="P50" s="574"/>
      <c r="Q50" s="574"/>
      <c r="R50" s="574"/>
      <c r="S50" s="574"/>
      <c r="T50" s="574"/>
      <c r="U50" s="574"/>
      <c r="V50" s="575"/>
      <c r="W50" s="584"/>
      <c r="X50" s="563"/>
      <c r="Y50" s="563"/>
      <c r="Z50" s="563"/>
      <c r="AA50" s="563"/>
      <c r="AB50" s="563"/>
      <c r="AC50" s="563"/>
      <c r="AD50" s="567"/>
      <c r="AE50" s="574"/>
      <c r="AF50" s="574"/>
      <c r="AG50" s="574"/>
      <c r="AH50" s="580"/>
      <c r="AJ50" s="26"/>
    </row>
    <row r="51" spans="2:36" hidden="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2:36">
      <c r="C53" s="40"/>
      <c r="D53" s="41"/>
      <c r="E53" s="42"/>
      <c r="F53" s="40"/>
      <c r="G53" s="40"/>
      <c r="H53" s="40"/>
      <c r="I53" s="40"/>
      <c r="J53" s="40"/>
      <c r="K53" s="40"/>
      <c r="L53" s="40"/>
      <c r="M53" s="40"/>
      <c r="N53" s="40"/>
      <c r="O53" s="40"/>
      <c r="P53" s="40"/>
      <c r="Q53" s="40"/>
      <c r="R53" s="40"/>
      <c r="S53" s="40"/>
      <c r="T53" s="40"/>
      <c r="U53" s="40"/>
      <c r="V53" s="40"/>
      <c r="W53" s="40"/>
      <c r="X53" s="40"/>
      <c r="Y53" s="40"/>
      <c r="Z53" s="40"/>
    </row>
    <row r="54" spans="2:36">
      <c r="C54" s="40"/>
      <c r="D54" s="41"/>
      <c r="E54" s="40"/>
      <c r="F54" s="40"/>
      <c r="G54" s="40"/>
      <c r="H54" s="43"/>
      <c r="I54" s="43"/>
      <c r="J54" s="43"/>
      <c r="K54" s="43"/>
      <c r="L54" s="43"/>
      <c r="M54" s="43"/>
      <c r="N54" s="43"/>
      <c r="O54" s="43"/>
      <c r="P54" s="43"/>
      <c r="Q54" s="43"/>
      <c r="R54" s="43"/>
      <c r="S54" s="43"/>
      <c r="T54" s="43"/>
      <c r="U54" s="43"/>
      <c r="V54" s="43"/>
      <c r="W54" s="43"/>
      <c r="X54" s="43"/>
      <c r="Y54" s="43"/>
      <c r="Z54" s="43"/>
      <c r="AA54" s="562"/>
      <c r="AB54" s="562"/>
      <c r="AC54" s="562"/>
      <c r="AD54" s="562"/>
      <c r="AE54" s="562"/>
      <c r="AF54" s="562"/>
      <c r="AG54" s="562"/>
      <c r="AH54" s="562"/>
      <c r="AI54" s="562"/>
    </row>
    <row r="55" spans="2:36">
      <c r="D55" s="36"/>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row>
    <row r="56" spans="2:36">
      <c r="D56" s="36"/>
      <c r="H56" s="1797"/>
      <c r="I56" s="1797"/>
      <c r="J56" s="1797"/>
      <c r="K56" s="1797"/>
      <c r="L56" s="1797"/>
      <c r="M56" s="1797"/>
      <c r="N56" s="1797"/>
      <c r="O56" s="1797"/>
      <c r="P56" s="1797"/>
      <c r="Q56" s="1797"/>
      <c r="R56" s="1797"/>
      <c r="S56" s="1797"/>
      <c r="T56" s="1797"/>
      <c r="U56" s="1797"/>
      <c r="V56" s="1797"/>
      <c r="W56" s="1797"/>
      <c r="X56" s="1797"/>
      <c r="Y56" s="1797"/>
      <c r="Z56" s="1797"/>
      <c r="AA56" s="1797"/>
      <c r="AB56" s="1797"/>
      <c r="AC56" s="1797"/>
      <c r="AD56" s="1797"/>
      <c r="AE56" s="1797"/>
      <c r="AF56" s="1797"/>
      <c r="AG56" s="1797"/>
      <c r="AH56" s="1797"/>
      <c r="AI56" s="1797"/>
    </row>
  </sheetData>
  <sheetProtection sheet="1" selectLockedCells="1"/>
  <mergeCells count="58">
    <mergeCell ref="H56:AI56"/>
    <mergeCell ref="AN17:AW19"/>
    <mergeCell ref="AU21:AX22"/>
    <mergeCell ref="C28:H39"/>
    <mergeCell ref="J28:AJ39"/>
    <mergeCell ref="C47:F47"/>
    <mergeCell ref="G47:J47"/>
    <mergeCell ref="K47:N47"/>
    <mergeCell ref="Q47:T47"/>
    <mergeCell ref="Y47:AB47"/>
    <mergeCell ref="AE47:AH47"/>
    <mergeCell ref="W22:AA23"/>
    <mergeCell ref="AC22:AJ23"/>
    <mergeCell ref="AN21:AT22"/>
    <mergeCell ref="V24:AJ25"/>
    <mergeCell ref="L24:U25"/>
    <mergeCell ref="B26:B27"/>
    <mergeCell ref="C26:H27"/>
    <mergeCell ref="I26:I27"/>
    <mergeCell ref="L26:U27"/>
    <mergeCell ref="V26:AJ27"/>
    <mergeCell ref="B24:B25"/>
    <mergeCell ref="C24:H25"/>
    <mergeCell ref="I24:I25"/>
    <mergeCell ref="B22:B23"/>
    <mergeCell ref="C22:H23"/>
    <mergeCell ref="I22:I23"/>
    <mergeCell ref="L22:U23"/>
    <mergeCell ref="B15:AJ16"/>
    <mergeCell ref="B18:AJ18"/>
    <mergeCell ref="B20:B21"/>
    <mergeCell ref="C20:H21"/>
    <mergeCell ref="I20:I21"/>
    <mergeCell ref="L20:AJ21"/>
    <mergeCell ref="Z1:AJ1"/>
    <mergeCell ref="AN12:BG14"/>
    <mergeCell ref="S7:W7"/>
    <mergeCell ref="Y7:AI7"/>
    <mergeCell ref="C3:F3"/>
    <mergeCell ref="C4:L4"/>
    <mergeCell ref="S6:W6"/>
    <mergeCell ref="Y6:AI6"/>
    <mergeCell ref="S8:W8"/>
    <mergeCell ref="Y8:AI8"/>
    <mergeCell ref="B13:AJ13"/>
    <mergeCell ref="S9:AJ9"/>
    <mergeCell ref="S10:AJ10"/>
    <mergeCell ref="S11:AJ11"/>
    <mergeCell ref="Q40:T40"/>
    <mergeCell ref="U40:X40"/>
    <mergeCell ref="Y40:AB40"/>
    <mergeCell ref="AC40:AF40"/>
    <mergeCell ref="AG40:AJ40"/>
    <mergeCell ref="Q41:T44"/>
    <mergeCell ref="U41:X44"/>
    <mergeCell ref="Y41:AB44"/>
    <mergeCell ref="AC41:AF44"/>
    <mergeCell ref="AG41:AJ44"/>
  </mergeCells>
  <phoneticPr fontId="3"/>
  <conditionalFormatting sqref="L22:U23">
    <cfRule type="expression" dxfId="65" priority="4" stopIfTrue="1">
      <formula>AND(MONTH(L22)&lt;10,DAY(L22)&gt;9)</formula>
    </cfRule>
    <cfRule type="expression" dxfId="64" priority="5" stopIfTrue="1">
      <formula>AND(MONTH(L22)&lt;10,DAY(L22)&lt;10)</formula>
    </cfRule>
    <cfRule type="expression" dxfId="63" priority="6" stopIfTrue="1">
      <formula>AND(MONTH(L22)&gt;9,DAY(L22)&lt;10)</formula>
    </cfRule>
  </conditionalFormatting>
  <conditionalFormatting sqref="L26:U27">
    <cfRule type="expression" dxfId="62" priority="1" stopIfTrue="1">
      <formula>AND(MONTH(L26)&lt;10,DAY(L26)&gt;9)</formula>
    </cfRule>
    <cfRule type="expression" dxfId="61" priority="2" stopIfTrue="1">
      <formula>AND(MONTH(L26)&lt;10,DAY(L26)&lt;10)</formula>
    </cfRule>
    <cfRule type="expression" dxfId="60" priority="3" stopIfTrue="1">
      <formula>AND(MONTH(L26)&gt;9,DAY(L26)&lt;10)</formula>
    </cfRule>
  </conditionalFormatting>
  <dataValidations count="1">
    <dataValidation type="list" allowBlank="1" showInputMessage="1" showErrorMessage="1" sqref="AU21:AW22">
      <formula1>$AZ$20:$AZ$22</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明朝,標準"&amp;8&amp;K00-038第31号様式（第30条関係）</oddHeader>
    <oddFooter>&amp;R&amp;"ＭＳ 明朝,標準"&amp;8&amp;K00-043受注者⇒監督員</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theme="3" tint="0.59999389629810485"/>
  </sheetPr>
  <dimension ref="A1:AZ53"/>
  <sheetViews>
    <sheetView showZeros="0" view="pageBreakPreview" zoomScaleNormal="100" zoomScaleSheetLayoutView="100" workbookViewId="0">
      <selection activeCell="X31" sqref="X31"/>
    </sheetView>
  </sheetViews>
  <sheetFormatPr defaultColWidth="2.36328125" defaultRowHeight="13"/>
  <cols>
    <col min="1" max="1" width="13.36328125" style="106" customWidth="1"/>
    <col min="2" max="37" width="2.36328125" style="106"/>
    <col min="38" max="38" width="3" style="106" customWidth="1"/>
    <col min="39" max="39" width="2.36328125" style="106" hidden="1" customWidth="1"/>
    <col min="40" max="46" width="2.36328125" style="106"/>
    <col min="47" max="47" width="19.36328125" style="106" customWidth="1"/>
    <col min="48" max="51" width="2.36328125" style="106"/>
    <col min="52" max="52" width="8.81640625" style="106" customWidth="1"/>
    <col min="53" max="16384" width="2.36328125" style="106"/>
  </cols>
  <sheetData>
    <row r="1" spans="1:49" ht="19.5" customHeight="1">
      <c r="W1" s="217"/>
      <c r="X1" s="218"/>
      <c r="Y1" s="320"/>
      <c r="Z1" s="1503">
        <v>44887</v>
      </c>
      <c r="AA1" s="2419"/>
      <c r="AB1" s="2419"/>
      <c r="AC1" s="2419"/>
      <c r="AD1" s="2419"/>
      <c r="AE1" s="2419"/>
      <c r="AF1" s="2419"/>
      <c r="AG1" s="2419"/>
      <c r="AH1" s="2419"/>
      <c r="AI1" s="2419"/>
      <c r="AJ1" s="1504"/>
      <c r="AK1" s="468" t="s">
        <v>88</v>
      </c>
      <c r="AL1" s="398"/>
    </row>
    <row r="2" spans="1:49" ht="15" customHeight="1"/>
    <row r="3" spans="1:49" s="589" customFormat="1" ht="15" customHeight="1">
      <c r="A3" s="613"/>
      <c r="C3" s="1859" t="s">
        <v>305</v>
      </c>
      <c r="D3" s="1866"/>
      <c r="E3" s="1866"/>
      <c r="F3" s="1866"/>
      <c r="G3" s="587"/>
      <c r="H3" s="587"/>
    </row>
    <row r="4" spans="1:49" s="589" customFormat="1" ht="20.149999999999999" customHeight="1">
      <c r="A4" s="613"/>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49" ht="15" customHeight="1">
      <c r="AM5" s="106" t="s">
        <v>353</v>
      </c>
    </row>
    <row r="6" spans="1:49" s="66" customFormat="1" ht="30" customHeight="1">
      <c r="A6" s="613"/>
      <c r="B6" s="91"/>
      <c r="C6" s="91"/>
      <c r="D6" s="91"/>
      <c r="E6" s="91"/>
      <c r="F6" s="91"/>
      <c r="G6" s="91"/>
      <c r="H6" s="91"/>
      <c r="I6" s="91"/>
      <c r="J6" s="91"/>
      <c r="K6" s="35"/>
      <c r="L6" s="35"/>
      <c r="M6" s="35"/>
      <c r="N6" s="35"/>
      <c r="O6" s="35"/>
      <c r="P6" s="35"/>
      <c r="Q6" s="35"/>
      <c r="R6" s="1864" t="s">
        <v>66</v>
      </c>
      <c r="S6" s="1048"/>
      <c r="T6" s="1048"/>
      <c r="U6" s="1048"/>
      <c r="V6" s="1048"/>
      <c r="W6" s="508"/>
      <c r="X6" s="2445" t="str">
        <f>各項目入力表!F3</f>
        <v>平塚市○○番地○○</v>
      </c>
      <c r="Y6" s="945"/>
      <c r="Z6" s="945"/>
      <c r="AA6" s="945"/>
      <c r="AB6" s="945"/>
      <c r="AC6" s="945"/>
      <c r="AD6" s="945"/>
      <c r="AE6" s="945"/>
      <c r="AF6" s="945"/>
      <c r="AG6" s="945"/>
      <c r="AH6" s="945"/>
      <c r="AI6" s="945"/>
      <c r="AJ6" s="91"/>
    </row>
    <row r="7" spans="1:49" s="66" customFormat="1" ht="30" customHeight="1">
      <c r="A7" s="613"/>
      <c r="B7" s="91"/>
      <c r="C7" s="91"/>
      <c r="D7" s="91"/>
      <c r="E7" s="91"/>
      <c r="F7" s="91"/>
      <c r="G7" s="91"/>
      <c r="H7" s="91"/>
      <c r="I7" s="91"/>
      <c r="J7" s="91"/>
      <c r="K7" s="91"/>
      <c r="L7" s="91"/>
      <c r="M7" s="91"/>
      <c r="N7" s="91"/>
      <c r="O7" s="91"/>
      <c r="P7" s="91"/>
      <c r="Q7" s="91"/>
      <c r="R7" s="1864" t="s">
        <v>29</v>
      </c>
      <c r="S7" s="1048"/>
      <c r="T7" s="1048"/>
      <c r="U7" s="1048"/>
      <c r="V7" s="1048"/>
      <c r="W7" s="508"/>
      <c r="X7" s="2445" t="str">
        <f>各項目入力表!F4</f>
        <v>○△□×株式会社</v>
      </c>
      <c r="Y7" s="945"/>
      <c r="Z7" s="945"/>
      <c r="AA7" s="945"/>
      <c r="AB7" s="945"/>
      <c r="AC7" s="945"/>
      <c r="AD7" s="945"/>
      <c r="AE7" s="945"/>
      <c r="AF7" s="945"/>
      <c r="AG7" s="945"/>
      <c r="AH7" s="945"/>
      <c r="AI7" s="945"/>
      <c r="AJ7" s="91"/>
    </row>
    <row r="8" spans="1:49" s="66" customFormat="1" ht="30" customHeight="1">
      <c r="A8" s="613"/>
      <c r="B8" s="91"/>
      <c r="C8" s="91"/>
      <c r="D8" s="91"/>
      <c r="E8" s="91"/>
      <c r="F8" s="91"/>
      <c r="G8" s="91"/>
      <c r="H8" s="91"/>
      <c r="I8" s="91"/>
      <c r="J8" s="91"/>
      <c r="K8" s="91"/>
      <c r="L8" s="91"/>
      <c r="M8" s="91"/>
      <c r="N8" s="91"/>
      <c r="O8" s="91"/>
      <c r="P8" s="91"/>
      <c r="Q8" s="91"/>
      <c r="R8" s="1864" t="s">
        <v>30</v>
      </c>
      <c r="S8" s="1048"/>
      <c r="T8" s="1048"/>
      <c r="U8" s="1048"/>
      <c r="V8" s="1048"/>
      <c r="W8" s="508"/>
      <c r="X8" s="2445" t="str">
        <f>各項目入力表!F5</f>
        <v>代表取締役　○△　□×</v>
      </c>
      <c r="Y8" s="945"/>
      <c r="Z8" s="945"/>
      <c r="AA8" s="945"/>
      <c r="AB8" s="945"/>
      <c r="AC8" s="945"/>
      <c r="AD8" s="945"/>
      <c r="AE8" s="945"/>
      <c r="AF8" s="945"/>
      <c r="AG8" s="945"/>
      <c r="AH8" s="945"/>
      <c r="AI8" s="945"/>
      <c r="AJ8" s="467" t="s">
        <v>61</v>
      </c>
    </row>
    <row r="9" spans="1:49" s="895" customFormat="1" ht="12" customHeight="1">
      <c r="R9" s="1499" t="s">
        <v>819</v>
      </c>
      <c r="S9" s="1499"/>
      <c r="T9" s="1499"/>
      <c r="U9" s="1499"/>
      <c r="V9" s="1499"/>
      <c r="W9" s="1499"/>
      <c r="X9" s="1499"/>
      <c r="Y9" s="1499"/>
      <c r="Z9" s="1499"/>
      <c r="AA9" s="1499"/>
      <c r="AB9" s="1499"/>
      <c r="AC9" s="1499"/>
      <c r="AD9" s="1499"/>
      <c r="AE9" s="1499"/>
      <c r="AF9" s="1499"/>
      <c r="AG9" s="1499"/>
      <c r="AH9" s="1499"/>
      <c r="AI9" s="1499"/>
      <c r="AJ9" s="1499"/>
    </row>
    <row r="10" spans="1:49" s="895" customFormat="1" ht="12" customHeight="1">
      <c r="R10" s="1500" t="s">
        <v>786</v>
      </c>
      <c r="S10" s="1500"/>
      <c r="T10" s="1500"/>
      <c r="U10" s="1500"/>
      <c r="V10" s="1500"/>
      <c r="W10" s="1500"/>
      <c r="X10" s="1500"/>
      <c r="Y10" s="1500"/>
      <c r="Z10" s="1500"/>
      <c r="AA10" s="1500"/>
      <c r="AB10" s="1500"/>
      <c r="AC10" s="1500"/>
      <c r="AD10" s="1500"/>
      <c r="AE10" s="1500"/>
      <c r="AF10" s="1500"/>
      <c r="AG10" s="1500"/>
      <c r="AH10" s="1500"/>
      <c r="AI10" s="1500"/>
      <c r="AJ10" s="1500"/>
    </row>
    <row r="11" spans="1:49" s="895" customFormat="1" ht="12" customHeight="1">
      <c r="R11" s="1500" t="s">
        <v>787</v>
      </c>
      <c r="S11" s="1500"/>
      <c r="T11" s="1500"/>
      <c r="U11" s="1500"/>
      <c r="V11" s="1500"/>
      <c r="W11" s="1500"/>
      <c r="X11" s="1500"/>
      <c r="Y11" s="1500"/>
      <c r="Z11" s="1500"/>
      <c r="AA11" s="1500"/>
      <c r="AB11" s="1500"/>
      <c r="AC11" s="1500"/>
      <c r="AD11" s="1500"/>
      <c r="AE11" s="1500"/>
      <c r="AF11" s="1500"/>
      <c r="AG11" s="1500"/>
      <c r="AH11" s="1500"/>
      <c r="AI11" s="1500"/>
      <c r="AJ11" s="1500"/>
    </row>
    <row r="12" spans="1:49" ht="15" customHeight="1"/>
    <row r="13" spans="1:49" ht="30" customHeight="1">
      <c r="B13" s="2435" t="s">
        <v>350</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row>
    <row r="14" spans="1:49" ht="15" customHeight="1"/>
    <row r="15" spans="1:49" ht="9.9" customHeight="1">
      <c r="B15" s="2446" t="s">
        <v>745</v>
      </c>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Q15" s="2299"/>
      <c r="AR15" s="1140"/>
      <c r="AS15" s="1140"/>
      <c r="AT15" s="1140"/>
      <c r="AU15" s="1140"/>
      <c r="AV15" s="1140"/>
      <c r="AW15" s="1140"/>
    </row>
    <row r="16" spans="1:49" ht="9.9" customHeight="1">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c r="AQ16" s="1140"/>
      <c r="AR16" s="1140"/>
      <c r="AS16" s="1140"/>
      <c r="AT16" s="1140"/>
      <c r="AU16" s="1140"/>
      <c r="AV16" s="1140"/>
      <c r="AW16" s="1140"/>
    </row>
    <row r="17" spans="1:52" ht="15" customHeight="1">
      <c r="B17" s="1048"/>
      <c r="C17" s="1048"/>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Q17" s="1140"/>
      <c r="AR17" s="1140"/>
      <c r="AS17" s="1140"/>
      <c r="AT17" s="1140"/>
      <c r="AU17" s="1140"/>
      <c r="AV17" s="1140"/>
      <c r="AW17" s="1140"/>
    </row>
    <row r="18" spans="1:52" ht="15" customHeight="1">
      <c r="AQ18" s="1140"/>
      <c r="AR18" s="1140"/>
      <c r="AS18" s="1140"/>
      <c r="AT18" s="1140"/>
      <c r="AU18" s="1140"/>
      <c r="AV18" s="1140"/>
      <c r="AW18" s="1140"/>
    </row>
    <row r="19" spans="1:52" ht="20.149999999999999" customHeight="1">
      <c r="B19" s="2436" t="s">
        <v>351</v>
      </c>
      <c r="C19" s="1048"/>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M19" s="469" t="s">
        <v>328</v>
      </c>
      <c r="AQ19" s="2299" t="s">
        <v>303</v>
      </c>
      <c r="AR19" s="1140"/>
      <c r="AS19" s="1140"/>
      <c r="AT19" s="1140"/>
      <c r="AU19" s="1140"/>
      <c r="AV19" s="1140"/>
      <c r="AW19" s="1140"/>
    </row>
    <row r="20" spans="1:52" ht="15" customHeight="1" thickBot="1">
      <c r="AM20" s="469" t="s">
        <v>329</v>
      </c>
      <c r="AQ20" s="1140"/>
      <c r="AR20" s="1140"/>
      <c r="AS20" s="1140"/>
      <c r="AT20" s="1140"/>
      <c r="AU20" s="1140"/>
      <c r="AV20" s="1140"/>
      <c r="AW20" s="1140"/>
    </row>
    <row r="21" spans="1:52" s="66" customFormat="1" ht="15" customHeight="1">
      <c r="A21" s="613"/>
      <c r="B21" s="2298"/>
      <c r="C21" s="1792" t="s">
        <v>90</v>
      </c>
      <c r="D21" s="1026"/>
      <c r="E21" s="1026"/>
      <c r="F21" s="1026"/>
      <c r="G21" s="1026"/>
      <c r="H21" s="1026"/>
      <c r="I21" s="172"/>
      <c r="J21" s="2259"/>
      <c r="K21" s="2260"/>
      <c r="L21" s="2255" t="str">
        <f>各項目入力表!B3</f>
        <v>○○○○工事</v>
      </c>
      <c r="M21" s="2255"/>
      <c r="N21" s="2255"/>
      <c r="O21" s="2255"/>
      <c r="P21" s="2255"/>
      <c r="Q21" s="2255"/>
      <c r="R21" s="2255"/>
      <c r="S21" s="2255"/>
      <c r="T21" s="2255"/>
      <c r="U21" s="2255"/>
      <c r="V21" s="2255"/>
      <c r="W21" s="2255"/>
      <c r="X21" s="2255"/>
      <c r="Y21" s="2255"/>
      <c r="Z21" s="2255"/>
      <c r="AA21" s="2255"/>
      <c r="AB21" s="2255"/>
      <c r="AC21" s="2255"/>
      <c r="AD21" s="2255"/>
      <c r="AE21" s="2255"/>
      <c r="AF21" s="2255"/>
      <c r="AG21" s="2255"/>
      <c r="AH21" s="2255"/>
      <c r="AI21" s="2255"/>
      <c r="AJ21" s="2256"/>
      <c r="AM21" s="469" t="s">
        <v>292</v>
      </c>
      <c r="AQ21" s="1140"/>
      <c r="AR21" s="1140"/>
      <c r="AS21" s="1140"/>
      <c r="AT21" s="1140"/>
      <c r="AU21" s="1140"/>
      <c r="AV21" s="1140"/>
      <c r="AW21" s="1140"/>
    </row>
    <row r="22" spans="1:52" s="66" customFormat="1" ht="15" customHeight="1">
      <c r="A22" s="613"/>
      <c r="B22" s="2415"/>
      <c r="C22" s="1005"/>
      <c r="D22" s="1005"/>
      <c r="E22" s="1005"/>
      <c r="F22" s="1005"/>
      <c r="G22" s="1005"/>
      <c r="H22" s="1005"/>
      <c r="I22" s="173"/>
      <c r="J22" s="973"/>
      <c r="K22" s="967"/>
      <c r="L22" s="2394"/>
      <c r="M22" s="2394"/>
      <c r="N22" s="2394"/>
      <c r="O22" s="2394"/>
      <c r="P22" s="2394"/>
      <c r="Q22" s="2394"/>
      <c r="R22" s="2394"/>
      <c r="S22" s="2394"/>
      <c r="T22" s="2394"/>
      <c r="U22" s="2394"/>
      <c r="V22" s="2394"/>
      <c r="W22" s="2394"/>
      <c r="X22" s="2394"/>
      <c r="Y22" s="2394"/>
      <c r="Z22" s="2394"/>
      <c r="AA22" s="2394"/>
      <c r="AB22" s="2394"/>
      <c r="AC22" s="2394"/>
      <c r="AD22" s="2394"/>
      <c r="AE22" s="2394"/>
      <c r="AF22" s="2394"/>
      <c r="AG22" s="2394"/>
      <c r="AH22" s="2394"/>
      <c r="AI22" s="2394"/>
      <c r="AJ22" s="2395"/>
    </row>
    <row r="23" spans="1:52" s="66" customFormat="1" ht="15" customHeight="1" thickBot="1">
      <c r="A23" s="613"/>
      <c r="B23" s="1785"/>
      <c r="C23" s="1787" t="s">
        <v>107</v>
      </c>
      <c r="D23" s="1004"/>
      <c r="E23" s="1004"/>
      <c r="F23" s="1004"/>
      <c r="G23" s="1004"/>
      <c r="H23" s="1004"/>
      <c r="I23" s="168"/>
      <c r="J23" s="1794"/>
      <c r="K23" s="964"/>
      <c r="L23" s="2257" t="str">
        <f>各項目入力表!B4</f>
        <v>平塚市○○地内</v>
      </c>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8"/>
    </row>
    <row r="24" spans="1:52" s="66" customFormat="1" ht="15" customHeight="1" thickTop="1">
      <c r="A24" s="613"/>
      <c r="B24" s="1786"/>
      <c r="C24" s="1057"/>
      <c r="D24" s="1057"/>
      <c r="E24" s="1057"/>
      <c r="F24" s="1057"/>
      <c r="G24" s="1057"/>
      <c r="H24" s="1057"/>
      <c r="I24" s="170"/>
      <c r="J24" s="2182"/>
      <c r="K24" s="2183"/>
      <c r="L24" s="2257"/>
      <c r="M24" s="2257"/>
      <c r="N24" s="2257"/>
      <c r="O24" s="2257"/>
      <c r="P24" s="2257"/>
      <c r="Q24" s="2257"/>
      <c r="R24" s="2257"/>
      <c r="S24" s="2257"/>
      <c r="T24" s="2257"/>
      <c r="U24" s="2257"/>
      <c r="V24" s="2257"/>
      <c r="W24" s="2257"/>
      <c r="X24" s="2257"/>
      <c r="Y24" s="2257"/>
      <c r="Z24" s="2257"/>
      <c r="AA24" s="2257"/>
      <c r="AB24" s="2257"/>
      <c r="AC24" s="2257"/>
      <c r="AD24" s="2257"/>
      <c r="AE24" s="2257"/>
      <c r="AF24" s="2257"/>
      <c r="AG24" s="2257"/>
      <c r="AH24" s="2257"/>
      <c r="AI24" s="2257"/>
      <c r="AJ24" s="2258"/>
      <c r="AQ24" s="2359" t="s">
        <v>304</v>
      </c>
      <c r="AR24" s="2360"/>
      <c r="AS24" s="2360"/>
      <c r="AT24" s="2360"/>
      <c r="AU24" s="2360"/>
      <c r="AV24" s="2360"/>
      <c r="AW24" s="2361"/>
      <c r="AX24" s="1765" t="s">
        <v>292</v>
      </c>
      <c r="AY24" s="1839"/>
      <c r="AZ24" s="1840"/>
    </row>
    <row r="25" spans="1:52" s="66" customFormat="1" ht="15" customHeight="1" thickBot="1">
      <c r="A25" s="613"/>
      <c r="B25" s="1785"/>
      <c r="C25" s="1787" t="s">
        <v>105</v>
      </c>
      <c r="D25" s="1004"/>
      <c r="E25" s="1004"/>
      <c r="F25" s="1004"/>
      <c r="G25" s="1004"/>
      <c r="H25" s="1004"/>
      <c r="I25" s="1807"/>
      <c r="J25" s="1860"/>
      <c r="K25" s="1449"/>
      <c r="L25" s="1781">
        <f>各項目入力表!B6</f>
        <v>44713</v>
      </c>
      <c r="M25" s="1781"/>
      <c r="N25" s="1781"/>
      <c r="O25" s="1781"/>
      <c r="P25" s="1781"/>
      <c r="Q25" s="1781"/>
      <c r="R25" s="1781"/>
      <c r="S25" s="1781"/>
      <c r="T25" s="1781"/>
      <c r="U25" s="1781"/>
      <c r="V25" s="1781"/>
      <c r="W25" s="1788"/>
      <c r="X25" s="404"/>
      <c r="Y25" s="1004" t="s">
        <v>315</v>
      </c>
      <c r="Z25" s="954"/>
      <c r="AA25" s="954"/>
      <c r="AB25" s="954"/>
      <c r="AC25" s="954"/>
      <c r="AD25" s="405"/>
      <c r="AE25" s="1850" t="str">
        <f>各項目入力表!B5</f>
        <v>04-***</v>
      </c>
      <c r="AF25" s="1115"/>
      <c r="AG25" s="1115"/>
      <c r="AH25" s="1115"/>
      <c r="AI25" s="1115"/>
      <c r="AJ25" s="2342"/>
      <c r="AQ25" s="2360"/>
      <c r="AR25" s="2360"/>
      <c r="AS25" s="2360"/>
      <c r="AT25" s="2360"/>
      <c r="AU25" s="2360"/>
      <c r="AV25" s="2360"/>
      <c r="AW25" s="2361"/>
      <c r="AX25" s="1841"/>
      <c r="AY25" s="1842"/>
      <c r="AZ25" s="1843"/>
    </row>
    <row r="26" spans="1:52" s="66" customFormat="1" ht="15" customHeight="1" thickTop="1">
      <c r="A26" s="613"/>
      <c r="B26" s="1786"/>
      <c r="C26" s="1057"/>
      <c r="D26" s="1057"/>
      <c r="E26" s="1057"/>
      <c r="F26" s="1057"/>
      <c r="G26" s="1057"/>
      <c r="H26" s="1057"/>
      <c r="I26" s="1808"/>
      <c r="J26" s="1450"/>
      <c r="K26" s="1451"/>
      <c r="L26" s="1789"/>
      <c r="M26" s="1789"/>
      <c r="N26" s="1789"/>
      <c r="O26" s="1789"/>
      <c r="P26" s="1789"/>
      <c r="Q26" s="1789"/>
      <c r="R26" s="1789"/>
      <c r="S26" s="1789"/>
      <c r="T26" s="1789"/>
      <c r="U26" s="1789"/>
      <c r="V26" s="1789"/>
      <c r="W26" s="1790"/>
      <c r="X26" s="403"/>
      <c r="Y26" s="1028"/>
      <c r="Z26" s="1028"/>
      <c r="AA26" s="1028"/>
      <c r="AB26" s="1028"/>
      <c r="AC26" s="1028"/>
      <c r="AD26" s="402"/>
      <c r="AE26" s="2370"/>
      <c r="AF26" s="2343"/>
      <c r="AG26" s="2343"/>
      <c r="AH26" s="2343"/>
      <c r="AI26" s="2343"/>
      <c r="AJ26" s="2344"/>
      <c r="AQ26" s="2359" t="s">
        <v>352</v>
      </c>
      <c r="AR26" s="2360"/>
      <c r="AS26" s="2360"/>
      <c r="AT26" s="2360"/>
      <c r="AU26" s="2360"/>
      <c r="AV26" s="2360"/>
      <c r="AW26" s="2361"/>
      <c r="AX26" s="1765" t="s">
        <v>292</v>
      </c>
      <c r="AY26" s="1839"/>
      <c r="AZ26" s="1840"/>
    </row>
    <row r="27" spans="1:52" s="66" customFormat="1" ht="30" customHeight="1" thickBot="1">
      <c r="A27" s="613"/>
      <c r="B27" s="1785"/>
      <c r="C27" s="1787" t="s">
        <v>106</v>
      </c>
      <c r="D27" s="1004"/>
      <c r="E27" s="1004"/>
      <c r="F27" s="1004"/>
      <c r="G27" s="1004"/>
      <c r="H27" s="1004"/>
      <c r="I27" s="168"/>
      <c r="J27" s="1794" t="s">
        <v>383</v>
      </c>
      <c r="K27" s="1900"/>
      <c r="L27" s="1781">
        <f>各項目入力表!B7</f>
        <v>44713</v>
      </c>
      <c r="M27" s="1781"/>
      <c r="N27" s="1781"/>
      <c r="O27" s="1781"/>
      <c r="P27" s="1781"/>
      <c r="Q27" s="1781"/>
      <c r="R27" s="1781"/>
      <c r="S27" s="1781"/>
      <c r="T27" s="1781"/>
      <c r="U27" s="1781"/>
      <c r="V27" s="1781"/>
      <c r="W27" s="1788"/>
      <c r="X27" s="169"/>
      <c r="Y27" s="119"/>
      <c r="Z27" s="119"/>
      <c r="AA27" s="119"/>
      <c r="AB27" s="119"/>
      <c r="AC27" s="119"/>
      <c r="AD27" s="119"/>
      <c r="AE27" s="119"/>
      <c r="AF27" s="119"/>
      <c r="AG27" s="119"/>
      <c r="AH27" s="119"/>
      <c r="AI27" s="119"/>
      <c r="AJ27" s="120"/>
      <c r="AQ27" s="2360"/>
      <c r="AR27" s="2360"/>
      <c r="AS27" s="2360"/>
      <c r="AT27" s="2360"/>
      <c r="AU27" s="2360"/>
      <c r="AV27" s="2360"/>
      <c r="AW27" s="2361"/>
      <c r="AX27" s="1841"/>
      <c r="AY27" s="1842"/>
      <c r="AZ27" s="1843"/>
    </row>
    <row r="28" spans="1:52" s="66" customFormat="1" ht="30" customHeight="1" thickTop="1">
      <c r="A28" s="613"/>
      <c r="B28" s="1786"/>
      <c r="C28" s="1057"/>
      <c r="D28" s="1057"/>
      <c r="E28" s="1057"/>
      <c r="F28" s="1057"/>
      <c r="G28" s="1057"/>
      <c r="H28" s="1057"/>
      <c r="I28" s="170"/>
      <c r="J28" s="1796" t="s">
        <v>382</v>
      </c>
      <c r="K28" s="1902"/>
      <c r="L28" s="1789">
        <f>IF(AX24=AM19,各項目入力表!D5,+IF(AX24=AM20,各項目入力表!D6,各項目入力表!B8))</f>
        <v>44896</v>
      </c>
      <c r="M28" s="1789"/>
      <c r="N28" s="1789"/>
      <c r="O28" s="1789"/>
      <c r="P28" s="1789"/>
      <c r="Q28" s="1789"/>
      <c r="R28" s="1789"/>
      <c r="S28" s="1789"/>
      <c r="T28" s="1789"/>
      <c r="U28" s="1789"/>
      <c r="V28" s="1789"/>
      <c r="W28" s="1790"/>
      <c r="X28" s="171"/>
      <c r="Y28" s="121"/>
      <c r="Z28" s="121"/>
      <c r="AA28" s="121"/>
      <c r="AB28" s="121"/>
      <c r="AC28" s="121"/>
      <c r="AD28" s="121"/>
      <c r="AE28" s="121"/>
      <c r="AF28" s="121"/>
      <c r="AG28" s="121"/>
      <c r="AH28" s="121"/>
      <c r="AI28" s="121"/>
      <c r="AJ28" s="122"/>
    </row>
    <row r="29" spans="1:52" s="66" customFormat="1" ht="15" customHeight="1">
      <c r="A29" s="613"/>
      <c r="B29" s="1785"/>
      <c r="C29" s="1787" t="s">
        <v>112</v>
      </c>
      <c r="D29" s="1004"/>
      <c r="E29" s="1004"/>
      <c r="F29" s="1004"/>
      <c r="G29" s="1004"/>
      <c r="H29" s="1004"/>
      <c r="I29" s="1807"/>
      <c r="J29" s="135"/>
      <c r="K29" s="136"/>
      <c r="L29" s="2406">
        <f>IF(AX26=AM19,各項目入力表!D7,+IF(AX26=AM20,各項目入力表!D8,各項目入力表!B9))</f>
        <v>108000000</v>
      </c>
      <c r="M29" s="2337"/>
      <c r="N29" s="2337"/>
      <c r="O29" s="2337"/>
      <c r="P29" s="2337"/>
      <c r="Q29" s="2337"/>
      <c r="R29" s="2337"/>
      <c r="S29" s="2337"/>
      <c r="T29" s="2337"/>
      <c r="U29" s="2337"/>
      <c r="V29" s="2337"/>
      <c r="W29" s="2337"/>
      <c r="X29" s="954" t="s">
        <v>528</v>
      </c>
      <c r="Y29" s="954"/>
      <c r="Z29" s="954"/>
      <c r="AA29" s="954"/>
      <c r="AB29" s="954"/>
      <c r="AC29" s="954"/>
      <c r="AD29" s="954"/>
      <c r="AE29" s="954"/>
      <c r="AF29" s="954"/>
      <c r="AG29" s="954"/>
      <c r="AH29" s="954"/>
      <c r="AI29" s="954"/>
      <c r="AJ29" s="2324"/>
    </row>
    <row r="30" spans="1:52" s="66" customFormat="1" ht="15" customHeight="1">
      <c r="A30" s="613"/>
      <c r="B30" s="1786"/>
      <c r="C30" s="1057"/>
      <c r="D30" s="1057"/>
      <c r="E30" s="1057"/>
      <c r="F30" s="1057"/>
      <c r="G30" s="1057"/>
      <c r="H30" s="1057"/>
      <c r="I30" s="1808"/>
      <c r="J30" s="137"/>
      <c r="K30" s="138"/>
      <c r="L30" s="2340"/>
      <c r="M30" s="2340"/>
      <c r="N30" s="2340"/>
      <c r="O30" s="2340"/>
      <c r="P30" s="2340"/>
      <c r="Q30" s="2340"/>
      <c r="R30" s="2340"/>
      <c r="S30" s="2340"/>
      <c r="T30" s="2340"/>
      <c r="U30" s="2340"/>
      <c r="V30" s="2340"/>
      <c r="W30" s="2340"/>
      <c r="X30" s="1028"/>
      <c r="Y30" s="1028"/>
      <c r="Z30" s="1028"/>
      <c r="AA30" s="1028"/>
      <c r="AB30" s="1028"/>
      <c r="AC30" s="1028"/>
      <c r="AD30" s="1028"/>
      <c r="AE30" s="1028"/>
      <c r="AF30" s="1028"/>
      <c r="AG30" s="1028"/>
      <c r="AH30" s="1028"/>
      <c r="AI30" s="1028"/>
      <c r="AJ30" s="2325"/>
    </row>
    <row r="31" spans="1:52" s="66" customFormat="1" ht="15" customHeight="1">
      <c r="A31" s="613"/>
      <c r="B31" s="2223"/>
      <c r="C31" s="1858" t="s">
        <v>116</v>
      </c>
      <c r="D31" s="1795"/>
      <c r="E31" s="1795"/>
      <c r="F31" s="1795"/>
      <c r="G31" s="1795"/>
      <c r="H31" s="1795"/>
      <c r="I31" s="117"/>
      <c r="J31" s="1899"/>
      <c r="K31" s="953"/>
      <c r="L31" s="1784">
        <v>44887</v>
      </c>
      <c r="M31" s="1784"/>
      <c r="N31" s="1784"/>
      <c r="O31" s="1784"/>
      <c r="P31" s="1784"/>
      <c r="Q31" s="1784"/>
      <c r="R31" s="1784"/>
      <c r="S31" s="1784"/>
      <c r="T31" s="1784"/>
      <c r="U31" s="1784"/>
      <c r="V31" s="1784"/>
      <c r="W31" s="2064"/>
      <c r="X31" s="123"/>
      <c r="Y31" s="124"/>
      <c r="Z31" s="124"/>
      <c r="AA31" s="124"/>
      <c r="AB31" s="124"/>
      <c r="AC31" s="124"/>
      <c r="AD31" s="124"/>
      <c r="AE31" s="124"/>
      <c r="AF31" s="124"/>
      <c r="AG31" s="124"/>
      <c r="AH31" s="124"/>
      <c r="AI31" s="124"/>
      <c r="AJ31" s="125"/>
    </row>
    <row r="32" spans="1:52" s="66" customFormat="1" ht="15" customHeight="1">
      <c r="A32" s="613"/>
      <c r="B32" s="2178"/>
      <c r="C32" s="1793"/>
      <c r="D32" s="1793"/>
      <c r="E32" s="1793"/>
      <c r="F32" s="1793"/>
      <c r="G32" s="1793"/>
      <c r="H32" s="1793"/>
      <c r="I32" s="118"/>
      <c r="J32" s="2295"/>
      <c r="K32" s="2296"/>
      <c r="L32" s="2293"/>
      <c r="M32" s="2293"/>
      <c r="N32" s="2293"/>
      <c r="O32" s="2293"/>
      <c r="P32" s="2293"/>
      <c r="Q32" s="2293"/>
      <c r="R32" s="2293"/>
      <c r="S32" s="2293"/>
      <c r="T32" s="2293"/>
      <c r="U32" s="2293"/>
      <c r="V32" s="2293"/>
      <c r="W32" s="2294"/>
      <c r="X32" s="130"/>
      <c r="Y32" s="131"/>
      <c r="Z32" s="131"/>
      <c r="AA32" s="131"/>
      <c r="AB32" s="131"/>
      <c r="AC32" s="131"/>
      <c r="AD32" s="131"/>
      <c r="AE32" s="131"/>
      <c r="AF32" s="131"/>
      <c r="AG32" s="131"/>
      <c r="AH32" s="131"/>
      <c r="AI32" s="131"/>
      <c r="AJ32" s="132"/>
    </row>
    <row r="33" spans="2:36" ht="15" customHeight="1">
      <c r="B33" s="109"/>
      <c r="C33" s="1795" t="s">
        <v>117</v>
      </c>
      <c r="D33" s="1795"/>
      <c r="E33" s="1795"/>
      <c r="F33" s="1795"/>
      <c r="G33" s="1795"/>
      <c r="H33" s="1795"/>
      <c r="I33" s="117"/>
      <c r="J33" s="2437"/>
      <c r="K33" s="1569"/>
      <c r="L33" s="1569"/>
      <c r="M33" s="1569"/>
      <c r="N33" s="1569"/>
      <c r="O33" s="1569"/>
      <c r="P33" s="1569"/>
      <c r="Q33" s="1569"/>
      <c r="R33" s="1569"/>
      <c r="S33" s="1569"/>
      <c r="T33" s="1569"/>
      <c r="U33" s="1569"/>
      <c r="V33" s="1569"/>
      <c r="W33" s="1569"/>
      <c r="X33" s="1569"/>
      <c r="Y33" s="1569"/>
      <c r="Z33" s="1569"/>
      <c r="AA33" s="1569"/>
      <c r="AB33" s="1569"/>
      <c r="AC33" s="1569"/>
      <c r="AD33" s="1569"/>
      <c r="AE33" s="1569"/>
      <c r="AF33" s="1569"/>
      <c r="AG33" s="1569"/>
      <c r="AH33" s="1569"/>
      <c r="AI33" s="1569"/>
      <c r="AJ33" s="2438"/>
    </row>
    <row r="34" spans="2:36" ht="15" customHeight="1">
      <c r="B34" s="133"/>
      <c r="C34" s="1010"/>
      <c r="D34" s="1010"/>
      <c r="E34" s="1010"/>
      <c r="F34" s="1010"/>
      <c r="G34" s="1010"/>
      <c r="H34" s="1010"/>
      <c r="I34" s="116"/>
      <c r="J34" s="2439"/>
      <c r="K34" s="2440"/>
      <c r="L34" s="2440"/>
      <c r="M34" s="2440"/>
      <c r="N34" s="2440"/>
      <c r="O34" s="2440"/>
      <c r="P34" s="2440"/>
      <c r="Q34" s="2440"/>
      <c r="R34" s="2440"/>
      <c r="S34" s="2440"/>
      <c r="T34" s="2440"/>
      <c r="U34" s="2440"/>
      <c r="V34" s="2440"/>
      <c r="W34" s="2440"/>
      <c r="X34" s="2440"/>
      <c r="Y34" s="2440"/>
      <c r="Z34" s="2440"/>
      <c r="AA34" s="2440"/>
      <c r="AB34" s="2440"/>
      <c r="AC34" s="2440"/>
      <c r="AD34" s="2440"/>
      <c r="AE34" s="2440"/>
      <c r="AF34" s="2440"/>
      <c r="AG34" s="2440"/>
      <c r="AH34" s="2440"/>
      <c r="AI34" s="2440"/>
      <c r="AJ34" s="2441"/>
    </row>
    <row r="35" spans="2:36" ht="15" customHeight="1">
      <c r="B35" s="133"/>
      <c r="C35" s="1010"/>
      <c r="D35" s="1010"/>
      <c r="E35" s="1010"/>
      <c r="F35" s="1010"/>
      <c r="G35" s="1010"/>
      <c r="H35" s="1010"/>
      <c r="I35" s="116"/>
      <c r="J35" s="2439"/>
      <c r="K35" s="2440"/>
      <c r="L35" s="2440"/>
      <c r="M35" s="2440"/>
      <c r="N35" s="2440"/>
      <c r="O35" s="2440"/>
      <c r="P35" s="2440"/>
      <c r="Q35" s="2440"/>
      <c r="R35" s="2440"/>
      <c r="S35" s="2440"/>
      <c r="T35" s="2440"/>
      <c r="U35" s="2440"/>
      <c r="V35" s="2440"/>
      <c r="W35" s="2440"/>
      <c r="X35" s="2440"/>
      <c r="Y35" s="2440"/>
      <c r="Z35" s="2440"/>
      <c r="AA35" s="2440"/>
      <c r="AB35" s="2440"/>
      <c r="AC35" s="2440"/>
      <c r="AD35" s="2440"/>
      <c r="AE35" s="2440"/>
      <c r="AF35" s="2440"/>
      <c r="AG35" s="2440"/>
      <c r="AH35" s="2440"/>
      <c r="AI35" s="2440"/>
      <c r="AJ35" s="2441"/>
    </row>
    <row r="36" spans="2:36" ht="15" customHeight="1">
      <c r="B36" s="133"/>
      <c r="C36" s="1010"/>
      <c r="D36" s="1010"/>
      <c r="E36" s="1010"/>
      <c r="F36" s="1010"/>
      <c r="G36" s="1010"/>
      <c r="H36" s="1010"/>
      <c r="I36" s="116"/>
      <c r="J36" s="2439"/>
      <c r="K36" s="2440"/>
      <c r="L36" s="2440"/>
      <c r="M36" s="2440"/>
      <c r="N36" s="2440"/>
      <c r="O36" s="2440"/>
      <c r="P36" s="2440"/>
      <c r="Q36" s="2440"/>
      <c r="R36" s="2440"/>
      <c r="S36" s="2440"/>
      <c r="T36" s="2440"/>
      <c r="U36" s="2440"/>
      <c r="V36" s="2440"/>
      <c r="W36" s="2440"/>
      <c r="X36" s="2440"/>
      <c r="Y36" s="2440"/>
      <c r="Z36" s="2440"/>
      <c r="AA36" s="2440"/>
      <c r="AB36" s="2440"/>
      <c r="AC36" s="2440"/>
      <c r="AD36" s="2440"/>
      <c r="AE36" s="2440"/>
      <c r="AF36" s="2440"/>
      <c r="AG36" s="2440"/>
      <c r="AH36" s="2440"/>
      <c r="AI36" s="2440"/>
      <c r="AJ36" s="2441"/>
    </row>
    <row r="37" spans="2:36" ht="15" customHeight="1">
      <c r="B37" s="133"/>
      <c r="C37" s="1010"/>
      <c r="D37" s="1010"/>
      <c r="E37" s="1010"/>
      <c r="F37" s="1010"/>
      <c r="G37" s="1010"/>
      <c r="H37" s="1010"/>
      <c r="I37" s="116"/>
      <c r="J37" s="2439"/>
      <c r="K37" s="2440"/>
      <c r="L37" s="2440"/>
      <c r="M37" s="2440"/>
      <c r="N37" s="2440"/>
      <c r="O37" s="2440"/>
      <c r="P37" s="2440"/>
      <c r="Q37" s="2440"/>
      <c r="R37" s="2440"/>
      <c r="S37" s="2440"/>
      <c r="T37" s="2440"/>
      <c r="U37" s="2440"/>
      <c r="V37" s="2440"/>
      <c r="W37" s="2440"/>
      <c r="X37" s="2440"/>
      <c r="Y37" s="2440"/>
      <c r="Z37" s="2440"/>
      <c r="AA37" s="2440"/>
      <c r="AB37" s="2440"/>
      <c r="AC37" s="2440"/>
      <c r="AD37" s="2440"/>
      <c r="AE37" s="2440"/>
      <c r="AF37" s="2440"/>
      <c r="AG37" s="2440"/>
      <c r="AH37" s="2440"/>
      <c r="AI37" s="2440"/>
      <c r="AJ37" s="2441"/>
    </row>
    <row r="38" spans="2:36" ht="15" customHeight="1">
      <c r="B38" s="133"/>
      <c r="C38" s="1010"/>
      <c r="D38" s="1010"/>
      <c r="E38" s="1010"/>
      <c r="F38" s="1010"/>
      <c r="G38" s="1010"/>
      <c r="H38" s="1010"/>
      <c r="I38" s="116"/>
      <c r="J38" s="2439"/>
      <c r="K38" s="2440"/>
      <c r="L38" s="2440"/>
      <c r="M38" s="2440"/>
      <c r="N38" s="2440"/>
      <c r="O38" s="2440"/>
      <c r="P38" s="2440"/>
      <c r="Q38" s="2440"/>
      <c r="R38" s="2440"/>
      <c r="S38" s="2440"/>
      <c r="T38" s="2440"/>
      <c r="U38" s="2440"/>
      <c r="V38" s="2440"/>
      <c r="W38" s="2440"/>
      <c r="X38" s="2440"/>
      <c r="Y38" s="2440"/>
      <c r="Z38" s="2440"/>
      <c r="AA38" s="2440"/>
      <c r="AB38" s="2440"/>
      <c r="AC38" s="2440"/>
      <c r="AD38" s="2440"/>
      <c r="AE38" s="2440"/>
      <c r="AF38" s="2440"/>
      <c r="AG38" s="2440"/>
      <c r="AH38" s="2440"/>
      <c r="AI38" s="2440"/>
      <c r="AJ38" s="2441"/>
    </row>
    <row r="39" spans="2:36" ht="15" customHeight="1">
      <c r="B39" s="133"/>
      <c r="C39" s="1010"/>
      <c r="D39" s="1010"/>
      <c r="E39" s="1010"/>
      <c r="F39" s="1010"/>
      <c r="G39" s="1010"/>
      <c r="H39" s="1010"/>
      <c r="I39" s="116"/>
      <c r="J39" s="2439"/>
      <c r="K39" s="2440"/>
      <c r="L39" s="2440"/>
      <c r="M39" s="2440"/>
      <c r="N39" s="2440"/>
      <c r="O39" s="2440"/>
      <c r="P39" s="2440"/>
      <c r="Q39" s="2440"/>
      <c r="R39" s="2440"/>
      <c r="S39" s="2440"/>
      <c r="T39" s="2440"/>
      <c r="U39" s="2440"/>
      <c r="V39" s="2440"/>
      <c r="W39" s="2440"/>
      <c r="X39" s="2440"/>
      <c r="Y39" s="2440"/>
      <c r="Z39" s="2440"/>
      <c r="AA39" s="2440"/>
      <c r="AB39" s="2440"/>
      <c r="AC39" s="2440"/>
      <c r="AD39" s="2440"/>
      <c r="AE39" s="2440"/>
      <c r="AF39" s="2440"/>
      <c r="AG39" s="2440"/>
      <c r="AH39" s="2440"/>
      <c r="AI39" s="2440"/>
      <c r="AJ39" s="2441"/>
    </row>
    <row r="40" spans="2:36" ht="15" customHeight="1">
      <c r="B40" s="133"/>
      <c r="C40" s="1010"/>
      <c r="D40" s="1010"/>
      <c r="E40" s="1010"/>
      <c r="F40" s="1010"/>
      <c r="G40" s="1010"/>
      <c r="H40" s="1010"/>
      <c r="I40" s="116"/>
      <c r="J40" s="2439"/>
      <c r="K40" s="2440"/>
      <c r="L40" s="2440"/>
      <c r="M40" s="2440"/>
      <c r="N40" s="2440"/>
      <c r="O40" s="2440"/>
      <c r="P40" s="2440"/>
      <c r="Q40" s="2440"/>
      <c r="R40" s="2440"/>
      <c r="S40" s="2440"/>
      <c r="T40" s="2440"/>
      <c r="U40" s="2440"/>
      <c r="V40" s="2440"/>
      <c r="W40" s="2440"/>
      <c r="X40" s="2440"/>
      <c r="Y40" s="2440"/>
      <c r="Z40" s="2440"/>
      <c r="AA40" s="2440"/>
      <c r="AB40" s="2440"/>
      <c r="AC40" s="2440"/>
      <c r="AD40" s="2440"/>
      <c r="AE40" s="2440"/>
      <c r="AF40" s="2440"/>
      <c r="AG40" s="2440"/>
      <c r="AH40" s="2440"/>
      <c r="AI40" s="2440"/>
      <c r="AJ40" s="2441"/>
    </row>
    <row r="41" spans="2:36" ht="15" customHeight="1">
      <c r="B41" s="133"/>
      <c r="C41" s="1010"/>
      <c r="D41" s="1010"/>
      <c r="E41" s="1010"/>
      <c r="F41" s="1010"/>
      <c r="G41" s="1010"/>
      <c r="H41" s="1010"/>
      <c r="I41" s="116"/>
      <c r="J41" s="2439"/>
      <c r="K41" s="2440"/>
      <c r="L41" s="2440"/>
      <c r="M41" s="2440"/>
      <c r="N41" s="2440"/>
      <c r="O41" s="2440"/>
      <c r="P41" s="2440"/>
      <c r="Q41" s="2440"/>
      <c r="R41" s="2440"/>
      <c r="S41" s="2440"/>
      <c r="T41" s="2440"/>
      <c r="U41" s="2440"/>
      <c r="V41" s="2440"/>
      <c r="W41" s="2440"/>
      <c r="X41" s="2440"/>
      <c r="Y41" s="2440"/>
      <c r="Z41" s="2440"/>
      <c r="AA41" s="2440"/>
      <c r="AB41" s="2440"/>
      <c r="AC41" s="2440"/>
      <c r="AD41" s="2440"/>
      <c r="AE41" s="2440"/>
      <c r="AF41" s="2440"/>
      <c r="AG41" s="2440"/>
      <c r="AH41" s="2440"/>
      <c r="AI41" s="2440"/>
      <c r="AJ41" s="2441"/>
    </row>
    <row r="42" spans="2:36" ht="15" customHeight="1" thickBot="1">
      <c r="B42" s="134"/>
      <c r="C42" s="1063"/>
      <c r="D42" s="1063"/>
      <c r="E42" s="1063"/>
      <c r="F42" s="1063"/>
      <c r="G42" s="1063"/>
      <c r="H42" s="1063"/>
      <c r="I42" s="108"/>
      <c r="J42" s="2442"/>
      <c r="K42" s="2443"/>
      <c r="L42" s="2443"/>
      <c r="M42" s="2443"/>
      <c r="N42" s="2443"/>
      <c r="O42" s="2443"/>
      <c r="P42" s="2443"/>
      <c r="Q42" s="2443"/>
      <c r="R42" s="2443"/>
      <c r="S42" s="2443"/>
      <c r="T42" s="2443"/>
      <c r="U42" s="2443"/>
      <c r="V42" s="2443"/>
      <c r="W42" s="2443"/>
      <c r="X42" s="2443"/>
      <c r="Y42" s="2443"/>
      <c r="Z42" s="2443"/>
      <c r="AA42" s="2443"/>
      <c r="AB42" s="2443"/>
      <c r="AC42" s="2443"/>
      <c r="AD42" s="2443"/>
      <c r="AE42" s="2443"/>
      <c r="AF42" s="2443"/>
      <c r="AG42" s="2443"/>
      <c r="AH42" s="2443"/>
      <c r="AI42" s="2443"/>
      <c r="AJ42" s="2444"/>
    </row>
    <row r="43" spans="2:36" s="895" customFormat="1" ht="15" customHeight="1">
      <c r="Q43" s="1861" t="s">
        <v>817</v>
      </c>
      <c r="R43" s="1861"/>
      <c r="S43" s="1861"/>
      <c r="T43" s="1861"/>
      <c r="U43" s="1861" t="s">
        <v>831</v>
      </c>
      <c r="V43" s="1861"/>
      <c r="W43" s="1861"/>
      <c r="X43" s="1861"/>
      <c r="Y43" s="1861" t="s">
        <v>8</v>
      </c>
      <c r="Z43" s="1861"/>
      <c r="AA43" s="1861"/>
      <c r="AB43" s="1861"/>
      <c r="AC43" s="1861" t="s">
        <v>7</v>
      </c>
      <c r="AD43" s="1861"/>
      <c r="AE43" s="1861"/>
      <c r="AF43" s="1861"/>
      <c r="AG43" s="1861" t="s">
        <v>28</v>
      </c>
      <c r="AH43" s="1861"/>
      <c r="AI43" s="1861"/>
      <c r="AJ43" s="1861"/>
    </row>
    <row r="44" spans="2:36" s="895" customFormat="1" ht="12.65" customHeight="1">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s="895" customFormat="1" ht="12.65" customHeight="1">
      <c r="B47" s="67"/>
      <c r="C47" s="67"/>
      <c r="D47" s="67"/>
      <c r="E47" s="67"/>
      <c r="F47" s="67"/>
      <c r="G47" s="67"/>
      <c r="H47" s="67"/>
      <c r="I47" s="67"/>
      <c r="J47" s="67"/>
      <c r="K47" s="67"/>
      <c r="L47" s="67"/>
      <c r="M47" s="67"/>
      <c r="N47" s="67"/>
      <c r="O47" s="67"/>
      <c r="P47" s="67"/>
      <c r="Q47" s="1867"/>
      <c r="R47" s="1867"/>
      <c r="S47" s="1867"/>
      <c r="T47" s="1867"/>
      <c r="U47" s="1867"/>
      <c r="V47" s="1867"/>
      <c r="W47" s="1867"/>
      <c r="X47" s="1867"/>
      <c r="Y47" s="1867"/>
      <c r="Z47" s="1867"/>
      <c r="AA47" s="1867"/>
      <c r="AB47" s="1867"/>
      <c r="AC47" s="1867"/>
      <c r="AD47" s="1867"/>
      <c r="AE47" s="1867"/>
      <c r="AF47" s="1867"/>
      <c r="AG47" s="1867"/>
      <c r="AH47" s="1867"/>
      <c r="AI47" s="1867"/>
      <c r="AJ47" s="1867"/>
    </row>
    <row r="49" spans="2:36">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2:36" s="308" customFormat="1" ht="15.75" hidden="1" customHeight="1">
      <c r="B50" s="283"/>
      <c r="C50" s="307"/>
      <c r="D50" s="307"/>
      <c r="E50" s="2309" t="s">
        <v>300</v>
      </c>
      <c r="F50" s="2216"/>
      <c r="G50" s="2216"/>
      <c r="H50" s="2310"/>
      <c r="I50" s="2311" t="s">
        <v>69</v>
      </c>
      <c r="J50" s="2216"/>
      <c r="K50" s="2216"/>
      <c r="L50" s="2312"/>
      <c r="M50" s="2313" t="s">
        <v>8</v>
      </c>
      <c r="N50" s="2216"/>
      <c r="O50" s="2216"/>
      <c r="P50" s="2310"/>
      <c r="Q50" s="311"/>
      <c r="R50" s="331"/>
      <c r="S50" s="2314" t="s">
        <v>7</v>
      </c>
      <c r="T50" s="2216"/>
      <c r="U50" s="2216"/>
      <c r="V50" s="2216"/>
      <c r="W50" s="331"/>
      <c r="X50" s="312"/>
      <c r="Y50" s="311"/>
      <c r="Z50" s="310"/>
      <c r="AA50" s="2314" t="s">
        <v>28</v>
      </c>
      <c r="AB50" s="2396"/>
      <c r="AC50" s="2396"/>
      <c r="AD50" s="2396"/>
      <c r="AE50" s="331"/>
      <c r="AF50" s="313"/>
      <c r="AG50" s="2314" t="s">
        <v>296</v>
      </c>
      <c r="AH50" s="2396"/>
      <c r="AI50" s="2396"/>
      <c r="AJ50" s="2397"/>
    </row>
    <row r="51" spans="2:36" s="1" customFormat="1" ht="17.149999999999999" hidden="1" customHeight="1">
      <c r="B51" s="329"/>
      <c r="C51" s="329"/>
      <c r="D51" s="329"/>
      <c r="E51" s="2402"/>
      <c r="F51" s="2275"/>
      <c r="G51" s="2275"/>
      <c r="H51" s="2276"/>
      <c r="I51" s="2403"/>
      <c r="J51" s="2275"/>
      <c r="K51" s="2275"/>
      <c r="L51" s="2283"/>
      <c r="M51" s="2402"/>
      <c r="N51" s="2275"/>
      <c r="O51" s="2275"/>
      <c r="P51" s="2276"/>
      <c r="Q51" s="2403"/>
      <c r="R51" s="2275"/>
      <c r="S51" s="2275"/>
      <c r="T51" s="2275"/>
      <c r="U51" s="2275"/>
      <c r="V51" s="2275"/>
      <c r="W51" s="2275"/>
      <c r="X51" s="2276"/>
      <c r="Y51" s="2403"/>
      <c r="Z51" s="1684"/>
      <c r="AA51" s="1684"/>
      <c r="AB51" s="1684"/>
      <c r="AC51" s="1684"/>
      <c r="AD51" s="1684"/>
      <c r="AE51" s="1684"/>
      <c r="AF51" s="2217"/>
      <c r="AG51" s="2275"/>
      <c r="AH51" s="2275"/>
      <c r="AI51" s="2275"/>
      <c r="AJ51" s="2283"/>
    </row>
    <row r="52" spans="2:36" s="1" customFormat="1" ht="17.149999999999999" hidden="1" customHeight="1">
      <c r="B52" s="329"/>
      <c r="C52" s="329"/>
      <c r="D52" s="329"/>
      <c r="E52" s="2289"/>
      <c r="F52" s="2275"/>
      <c r="G52" s="2275"/>
      <c r="H52" s="2276"/>
      <c r="I52" s="2280"/>
      <c r="J52" s="2275"/>
      <c r="K52" s="2275"/>
      <c r="L52" s="2283"/>
      <c r="M52" s="2289"/>
      <c r="N52" s="2275"/>
      <c r="O52" s="2275"/>
      <c r="P52" s="2276"/>
      <c r="Q52" s="2280"/>
      <c r="R52" s="2275"/>
      <c r="S52" s="2275"/>
      <c r="T52" s="2275"/>
      <c r="U52" s="2275"/>
      <c r="V52" s="2275"/>
      <c r="W52" s="2275"/>
      <c r="X52" s="2276"/>
      <c r="Y52" s="2404"/>
      <c r="Z52" s="1684"/>
      <c r="AA52" s="1684"/>
      <c r="AB52" s="1684"/>
      <c r="AC52" s="1684"/>
      <c r="AD52" s="1684"/>
      <c r="AE52" s="1684"/>
      <c r="AF52" s="2217"/>
      <c r="AG52" s="2275"/>
      <c r="AH52" s="2275"/>
      <c r="AI52" s="2275"/>
      <c r="AJ52" s="2283"/>
    </row>
    <row r="53" spans="2:36" s="1" customFormat="1" ht="17.149999999999999" hidden="1" customHeight="1" thickBot="1">
      <c r="B53" s="329"/>
      <c r="C53" s="329"/>
      <c r="D53" s="329"/>
      <c r="E53" s="2290"/>
      <c r="F53" s="2277"/>
      <c r="G53" s="2277"/>
      <c r="H53" s="2278"/>
      <c r="I53" s="2281"/>
      <c r="J53" s="2277"/>
      <c r="K53" s="2277"/>
      <c r="L53" s="2284"/>
      <c r="M53" s="2290"/>
      <c r="N53" s="2277"/>
      <c r="O53" s="2277"/>
      <c r="P53" s="2278"/>
      <c r="Q53" s="2281"/>
      <c r="R53" s="2277"/>
      <c r="S53" s="2277"/>
      <c r="T53" s="2277"/>
      <c r="U53" s="2277"/>
      <c r="V53" s="2277"/>
      <c r="W53" s="2277"/>
      <c r="X53" s="2278"/>
      <c r="Y53" s="2405"/>
      <c r="Z53" s="2218"/>
      <c r="AA53" s="2218"/>
      <c r="AB53" s="2218"/>
      <c r="AC53" s="2218"/>
      <c r="AD53" s="2218"/>
      <c r="AE53" s="2218"/>
      <c r="AF53" s="2219"/>
      <c r="AG53" s="2277"/>
      <c r="AH53" s="2277"/>
      <c r="AI53" s="2277"/>
      <c r="AJ53" s="2284"/>
    </row>
  </sheetData>
  <sheetProtection sheet="1" selectLockedCells="1"/>
  <mergeCells count="75">
    <mergeCell ref="I25:I26"/>
    <mergeCell ref="Z1:AJ1"/>
    <mergeCell ref="C3:F3"/>
    <mergeCell ref="X6:AI6"/>
    <mergeCell ref="X7:AI7"/>
    <mergeCell ref="X8:AI8"/>
    <mergeCell ref="C4:L4"/>
    <mergeCell ref="R8:V8"/>
    <mergeCell ref="R6:V6"/>
    <mergeCell ref="R7:V7"/>
    <mergeCell ref="L21:AJ22"/>
    <mergeCell ref="B15:AJ17"/>
    <mergeCell ref="B23:B24"/>
    <mergeCell ref="B25:B26"/>
    <mergeCell ref="C23:H24"/>
    <mergeCell ref="R9:AJ9"/>
    <mergeCell ref="B27:B28"/>
    <mergeCell ref="C27:H28"/>
    <mergeCell ref="B29:B30"/>
    <mergeCell ref="C29:H30"/>
    <mergeCell ref="I29:I30"/>
    <mergeCell ref="AX24:AZ25"/>
    <mergeCell ref="AQ26:AW27"/>
    <mergeCell ref="AX26:AZ27"/>
    <mergeCell ref="L25:W26"/>
    <mergeCell ref="L31:W32"/>
    <mergeCell ref="L27:W27"/>
    <mergeCell ref="L28:W28"/>
    <mergeCell ref="L29:W30"/>
    <mergeCell ref="L23:AJ24"/>
    <mergeCell ref="Y25:AC26"/>
    <mergeCell ref="AE25:AJ26"/>
    <mergeCell ref="AG51:AJ53"/>
    <mergeCell ref="AQ15:AW18"/>
    <mergeCell ref="AQ19:AW21"/>
    <mergeCell ref="E51:H53"/>
    <mergeCell ref="I51:L53"/>
    <mergeCell ref="M51:P53"/>
    <mergeCell ref="Q51:X53"/>
    <mergeCell ref="Y51:AF53"/>
    <mergeCell ref="AQ24:AW25"/>
    <mergeCell ref="C25:H26"/>
    <mergeCell ref="AG50:AJ50"/>
    <mergeCell ref="C33:H42"/>
    <mergeCell ref="J33:AJ42"/>
    <mergeCell ref="E50:H50"/>
    <mergeCell ref="I50:L50"/>
    <mergeCell ref="J23:K24"/>
    <mergeCell ref="R10:AJ10"/>
    <mergeCell ref="R11:AJ11"/>
    <mergeCell ref="Q43:T43"/>
    <mergeCell ref="U43:X43"/>
    <mergeCell ref="Y43:AB43"/>
    <mergeCell ref="AC43:AF43"/>
    <mergeCell ref="AG43:AJ43"/>
    <mergeCell ref="B13:AJ13"/>
    <mergeCell ref="B19:AJ19"/>
    <mergeCell ref="B21:B22"/>
    <mergeCell ref="C21:H22"/>
    <mergeCell ref="X29:AJ30"/>
    <mergeCell ref="B31:B32"/>
    <mergeCell ref="C31:H32"/>
    <mergeCell ref="J31:K32"/>
    <mergeCell ref="J21:K22"/>
    <mergeCell ref="AC44:AF47"/>
    <mergeCell ref="AG44:AJ47"/>
    <mergeCell ref="U44:X47"/>
    <mergeCell ref="S50:V50"/>
    <mergeCell ref="AA50:AD50"/>
    <mergeCell ref="Q44:T47"/>
    <mergeCell ref="J27:K27"/>
    <mergeCell ref="J28:K28"/>
    <mergeCell ref="J25:K26"/>
    <mergeCell ref="M50:P50"/>
    <mergeCell ref="Y44:AB47"/>
  </mergeCells>
  <phoneticPr fontId="3"/>
  <conditionalFormatting sqref="L25:W26">
    <cfRule type="expression" dxfId="59" priority="10" stopIfTrue="1">
      <formula>AND(MONTH(L25)&lt;10,DAY(L25)&gt;9)</formula>
    </cfRule>
    <cfRule type="expression" dxfId="58" priority="11" stopIfTrue="1">
      <formula>AND(MONTH(L25)&lt;10,DAY(L25)&lt;10)</formula>
    </cfRule>
    <cfRule type="expression" dxfId="57" priority="12" stopIfTrue="1">
      <formula>AND(MONTH(L25)&gt;9,DAY(L25)&lt;10)</formula>
    </cfRule>
  </conditionalFormatting>
  <conditionalFormatting sqref="L27:W27">
    <cfRule type="expression" dxfId="56" priority="7" stopIfTrue="1">
      <formula>AND(MONTH(L27)&lt;10,DAY(L27)&gt;9)</formula>
    </cfRule>
    <cfRule type="expression" dxfId="55" priority="8" stopIfTrue="1">
      <formula>AND(MONTH(L27)&lt;10,DAY(L27)&lt;10)</formula>
    </cfRule>
    <cfRule type="expression" dxfId="54" priority="9" stopIfTrue="1">
      <formula>AND(MONTH(L27)&gt;9,DAY(L27)&lt;10)</formula>
    </cfRule>
  </conditionalFormatting>
  <conditionalFormatting sqref="L28:W28">
    <cfRule type="expression" dxfId="53" priority="4" stopIfTrue="1">
      <formula>AND(MONTH(L28)&lt;10,DAY(L28)&gt;9)</formula>
    </cfRule>
    <cfRule type="expression" dxfId="52" priority="5" stopIfTrue="1">
      <formula>AND(MONTH(L28)&lt;10,DAY(L28)&lt;10)</formula>
    </cfRule>
    <cfRule type="expression" dxfId="51" priority="6" stopIfTrue="1">
      <formula>AND(MONTH(L28)&gt;9,DAY(L28)&lt;10)</formula>
    </cfRule>
  </conditionalFormatting>
  <conditionalFormatting sqref="L31:W32">
    <cfRule type="expression" dxfId="50" priority="1" stopIfTrue="1">
      <formula>AND(MONTH(L31)&lt;10,DAY(L31)&gt;9)</formula>
    </cfRule>
    <cfRule type="expression" dxfId="49" priority="2" stopIfTrue="1">
      <formula>AND(MONTH(L31)&lt;10,DAY(L31)&lt;10)</formula>
    </cfRule>
    <cfRule type="expression" dxfId="48" priority="3" stopIfTrue="1">
      <formula>AND(MONTH(L31)&gt;9,DAY(L31)&lt;10)</formula>
    </cfRule>
  </conditionalFormatting>
  <dataValidations count="1">
    <dataValidation type="list" allowBlank="1" showInputMessage="1" showErrorMessage="1" sqref="AX24:AZ27">
      <formula1>$AM$19:$AM$21</formula1>
    </dataValidation>
  </dataValidations>
  <pageMargins left="0.98425196850393704" right="0.59055118110236227" top="0.78740157480314965" bottom="0.98425196850393704" header="0.51181102362204722" footer="0.51181102362204722"/>
  <pageSetup paperSize="9" scale="97" orientation="portrait" r:id="rId1"/>
  <headerFooter alignWithMargins="0">
    <oddHeader>&amp;L&amp;"ＭＳ 明朝,標準"&amp;8&amp;K00-041第32号（第31条関係）</oddHeader>
    <oddFooter>&amp;R&amp;"ＭＳ 明朝,標準"&amp;8&amp;K00-048受注者⇒監督員</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3" tint="0.59999389629810485"/>
  </sheetPr>
  <dimension ref="A1:BB53"/>
  <sheetViews>
    <sheetView showZeros="0" view="pageBreakPreview" zoomScaleNormal="100" zoomScaleSheetLayoutView="100" workbookViewId="0">
      <selection activeCell="X27" sqref="X27"/>
    </sheetView>
  </sheetViews>
  <sheetFormatPr defaultColWidth="2.36328125" defaultRowHeight="13"/>
  <cols>
    <col min="1" max="1" width="10" style="106" customWidth="1"/>
    <col min="2" max="36" width="2.36328125" style="106"/>
    <col min="37" max="37" width="2.36328125" style="106" customWidth="1"/>
    <col min="38" max="38" width="2.36328125" style="106" hidden="1" customWidth="1"/>
    <col min="39" max="40" width="2.36328125" style="106" customWidth="1"/>
    <col min="41" max="45" width="2.36328125" style="106"/>
    <col min="46" max="46" width="18.453125" style="106" customWidth="1"/>
    <col min="47" max="48" width="2.36328125" style="106"/>
    <col min="49" max="49" width="10" style="106" customWidth="1"/>
    <col min="50" max="16384" width="2.36328125" style="106"/>
  </cols>
  <sheetData>
    <row r="1" spans="1:54" ht="19.5" customHeight="1">
      <c r="W1" s="217"/>
      <c r="X1" s="218"/>
      <c r="Y1" s="303"/>
      <c r="Z1" s="1503">
        <v>44896</v>
      </c>
      <c r="AA1" s="2419"/>
      <c r="AB1" s="2419"/>
      <c r="AC1" s="2419"/>
      <c r="AD1" s="2419"/>
      <c r="AE1" s="2419"/>
      <c r="AF1" s="2419"/>
      <c r="AG1" s="2419"/>
      <c r="AH1" s="2419"/>
      <c r="AI1" s="2419"/>
      <c r="AJ1" s="1504"/>
      <c r="AL1" s="397" t="s">
        <v>236</v>
      </c>
      <c r="AN1" s="476" t="s">
        <v>271</v>
      </c>
    </row>
    <row r="2" spans="1:54" ht="15" customHeight="1"/>
    <row r="3" spans="1:54" s="589" customFormat="1" ht="15" customHeight="1">
      <c r="A3" s="613"/>
      <c r="C3" s="1859" t="s">
        <v>305</v>
      </c>
      <c r="D3" s="1866"/>
      <c r="E3" s="1866"/>
      <c r="F3" s="1866"/>
      <c r="G3" s="587"/>
      <c r="H3" s="587"/>
    </row>
    <row r="4" spans="1:54" s="589" customFormat="1" ht="20.149999999999999" customHeight="1">
      <c r="A4" s="613"/>
      <c r="C4" s="1567" t="str">
        <f>IF(各項目入力表!B10=各項目入力表!A19,"平　塚　市　長",+IF(各項目入力表!B10=各項目入力表!A20,"平塚市病院事業管理者",""))</f>
        <v>平　塚　市　長</v>
      </c>
      <c r="D4" s="1676"/>
      <c r="E4" s="1676"/>
      <c r="F4" s="1676"/>
      <c r="G4" s="1676"/>
      <c r="H4" s="1676"/>
      <c r="I4" s="1676"/>
      <c r="J4" s="1676"/>
      <c r="K4" s="1676"/>
      <c r="L4" s="1676"/>
      <c r="M4" s="587"/>
      <c r="N4" s="588"/>
      <c r="O4" s="588"/>
      <c r="P4" s="588"/>
      <c r="Q4" s="588"/>
      <c r="R4" s="588"/>
      <c r="AM4" s="106"/>
      <c r="AN4" s="106"/>
    </row>
    <row r="5" spans="1:54" ht="15" customHeight="1">
      <c r="Y5" s="107"/>
      <c r="Z5" s="107"/>
      <c r="AA5" s="107"/>
      <c r="AB5" s="107"/>
      <c r="AC5" s="107"/>
      <c r="AD5" s="107"/>
      <c r="AE5" s="107"/>
      <c r="AF5" s="107"/>
      <c r="AG5" s="107"/>
      <c r="AH5" s="107"/>
      <c r="AI5" s="107"/>
      <c r="AL5" s="106" t="s">
        <v>353</v>
      </c>
    </row>
    <row r="6" spans="1:54" s="91" customFormat="1" ht="30" customHeight="1">
      <c r="A6" s="613"/>
      <c r="K6" s="35"/>
      <c r="L6" s="35"/>
      <c r="M6" s="35"/>
      <c r="N6" s="35"/>
      <c r="O6" s="35"/>
      <c r="P6" s="35"/>
      <c r="Q6" s="35"/>
      <c r="R6" s="1864" t="s">
        <v>66</v>
      </c>
      <c r="S6" s="1048"/>
      <c r="T6" s="1048"/>
      <c r="U6" s="1048"/>
      <c r="V6" s="1048"/>
      <c r="W6" s="508"/>
      <c r="X6" s="2445" t="str">
        <f>各項目入力表!F3</f>
        <v>平塚市○○番地○○</v>
      </c>
      <c r="Y6" s="945"/>
      <c r="Z6" s="945"/>
      <c r="AA6" s="945"/>
      <c r="AB6" s="945"/>
      <c r="AC6" s="945"/>
      <c r="AD6" s="945"/>
      <c r="AE6" s="945"/>
      <c r="AF6" s="945"/>
      <c r="AG6" s="945"/>
      <c r="AH6" s="945"/>
      <c r="AI6" s="945"/>
    </row>
    <row r="7" spans="1:54" s="91" customFormat="1" ht="30" customHeight="1">
      <c r="A7" s="613"/>
      <c r="R7" s="1864" t="s">
        <v>29</v>
      </c>
      <c r="S7" s="1048"/>
      <c r="T7" s="1048"/>
      <c r="U7" s="1048"/>
      <c r="V7" s="1048"/>
      <c r="W7" s="508"/>
      <c r="X7" s="2445" t="str">
        <f>各項目入力表!F4</f>
        <v>○△□×株式会社</v>
      </c>
      <c r="Y7" s="945"/>
      <c r="Z7" s="945"/>
      <c r="AA7" s="945"/>
      <c r="AB7" s="945"/>
      <c r="AC7" s="945"/>
      <c r="AD7" s="945"/>
      <c r="AE7" s="945"/>
      <c r="AF7" s="945"/>
      <c r="AG7" s="945"/>
      <c r="AH7" s="945"/>
      <c r="AI7" s="945"/>
    </row>
    <row r="8" spans="1:54" s="91" customFormat="1" ht="30" customHeight="1">
      <c r="A8" s="613"/>
      <c r="R8" s="1864" t="s">
        <v>30</v>
      </c>
      <c r="S8" s="1048"/>
      <c r="T8" s="1048"/>
      <c r="U8" s="1048"/>
      <c r="V8" s="1048"/>
      <c r="W8" s="508"/>
      <c r="X8" s="2445" t="str">
        <f>各項目入力表!F5</f>
        <v>代表取締役　○△　□×</v>
      </c>
      <c r="Y8" s="945"/>
      <c r="Z8" s="945"/>
      <c r="AA8" s="945"/>
      <c r="AB8" s="945"/>
      <c r="AC8" s="945"/>
      <c r="AD8" s="945"/>
      <c r="AE8" s="945"/>
      <c r="AF8" s="945"/>
      <c r="AG8" s="945"/>
      <c r="AH8" s="945"/>
      <c r="AI8" s="945"/>
      <c r="AJ8" s="467" t="s">
        <v>61</v>
      </c>
    </row>
    <row r="9" spans="1:54" s="895" customFormat="1" ht="12" customHeight="1">
      <c r="R9" s="1499" t="s">
        <v>785</v>
      </c>
      <c r="S9" s="1499"/>
      <c r="T9" s="1499"/>
      <c r="U9" s="1499"/>
      <c r="V9" s="1499"/>
      <c r="W9" s="1499"/>
      <c r="X9" s="1499"/>
      <c r="Y9" s="1499"/>
      <c r="Z9" s="1499"/>
      <c r="AA9" s="1499"/>
      <c r="AB9" s="1499"/>
      <c r="AC9" s="1499"/>
      <c r="AD9" s="1499"/>
      <c r="AE9" s="1499"/>
      <c r="AF9" s="1499"/>
      <c r="AG9" s="1499"/>
      <c r="AH9" s="1499"/>
      <c r="AI9" s="1499"/>
      <c r="AJ9" s="1499"/>
    </row>
    <row r="10" spans="1:54" s="895" customFormat="1" ht="12" customHeight="1">
      <c r="R10" s="1500" t="s">
        <v>786</v>
      </c>
      <c r="S10" s="1500"/>
      <c r="T10" s="1500"/>
      <c r="U10" s="1500"/>
      <c r="V10" s="1500"/>
      <c r="W10" s="1500"/>
      <c r="X10" s="1500"/>
      <c r="Y10" s="1500"/>
      <c r="Z10" s="1500"/>
      <c r="AA10" s="1500"/>
      <c r="AB10" s="1500"/>
      <c r="AC10" s="1500"/>
      <c r="AD10" s="1500"/>
      <c r="AE10" s="1500"/>
      <c r="AF10" s="1500"/>
      <c r="AG10" s="1500"/>
      <c r="AH10" s="1500"/>
      <c r="AI10" s="1500"/>
      <c r="AJ10" s="1500"/>
    </row>
    <row r="11" spans="1:54" s="895" customFormat="1" ht="12" customHeight="1">
      <c r="R11" s="1500" t="s">
        <v>787</v>
      </c>
      <c r="S11" s="1500"/>
      <c r="T11" s="1500"/>
      <c r="U11" s="1500"/>
      <c r="V11" s="1500"/>
      <c r="W11" s="1500"/>
      <c r="X11" s="1500"/>
      <c r="Y11" s="1500"/>
      <c r="Z11" s="1500"/>
      <c r="AA11" s="1500"/>
      <c r="AB11" s="1500"/>
      <c r="AC11" s="1500"/>
      <c r="AD11" s="1500"/>
      <c r="AE11" s="1500"/>
      <c r="AF11" s="1500"/>
      <c r="AG11" s="1500"/>
      <c r="AH11" s="1500"/>
      <c r="AI11" s="1500"/>
      <c r="AJ11" s="1500"/>
    </row>
    <row r="12" spans="1:54" ht="15" customHeight="1"/>
    <row r="13" spans="1:54" ht="30" customHeight="1">
      <c r="B13" s="463"/>
      <c r="C13" s="463"/>
      <c r="D13" s="463"/>
      <c r="E13" s="463"/>
      <c r="F13" s="463"/>
      <c r="G13" s="463"/>
      <c r="H13" s="463"/>
      <c r="I13" s="2447" t="s">
        <v>529</v>
      </c>
      <c r="J13" s="1702"/>
      <c r="K13" s="1702"/>
      <c r="L13" s="1702"/>
      <c r="M13" s="1702"/>
      <c r="N13" s="1702"/>
      <c r="O13" s="1702"/>
      <c r="P13" s="1702"/>
      <c r="Q13" s="1702"/>
      <c r="R13" s="1702"/>
      <c r="S13" s="1702"/>
      <c r="T13" s="1702"/>
      <c r="U13" s="1702"/>
      <c r="V13" s="1702"/>
      <c r="W13" s="1702"/>
      <c r="X13" s="1702"/>
      <c r="Y13" s="1702"/>
      <c r="Z13" s="1702"/>
      <c r="AA13" s="1702"/>
      <c r="AB13" s="1702"/>
      <c r="AC13" s="1702"/>
      <c r="AD13" s="463"/>
      <c r="AE13" s="463"/>
      <c r="AF13" s="463"/>
      <c r="AG13" s="463"/>
      <c r="AH13" s="463"/>
      <c r="AI13" s="463"/>
      <c r="AJ13" s="464"/>
      <c r="AO13" s="460"/>
      <c r="AP13" s="455"/>
      <c r="AQ13" s="455"/>
      <c r="AR13" s="455"/>
      <c r="AS13" s="455"/>
      <c r="AT13" s="455"/>
      <c r="AU13" s="455"/>
      <c r="AV13" s="448"/>
      <c r="AW13" s="448"/>
      <c r="AX13" s="448"/>
      <c r="AY13" s="448"/>
      <c r="AZ13" s="448"/>
      <c r="BA13" s="448"/>
      <c r="BB13" s="448"/>
    </row>
    <row r="14" spans="1:54" ht="15" customHeight="1">
      <c r="AO14" s="455"/>
      <c r="AP14" s="455"/>
      <c r="AQ14" s="455"/>
      <c r="AR14" s="455"/>
      <c r="AS14" s="455"/>
      <c r="AT14" s="455"/>
      <c r="AU14" s="455"/>
      <c r="AV14" s="448"/>
      <c r="AW14" s="448"/>
      <c r="AX14" s="448"/>
      <c r="AY14" s="448"/>
      <c r="AZ14" s="448"/>
      <c r="BA14" s="448"/>
      <c r="BB14" s="448"/>
    </row>
    <row r="15" spans="1:54" ht="20.149999999999999" customHeight="1">
      <c r="B15" s="2448" t="s">
        <v>331</v>
      </c>
      <c r="C15" s="1866"/>
      <c r="D15" s="1866"/>
      <c r="E15" s="1866"/>
      <c r="F15" s="1866"/>
      <c r="G15" s="1866"/>
      <c r="H15" s="1866"/>
      <c r="I15" s="1866"/>
      <c r="J15" s="1192" t="str">
        <f>IF(I13=AL16,"第３８条第１項","第３１条第４項")</f>
        <v>第３１条第４項</v>
      </c>
      <c r="K15" s="1047"/>
      <c r="L15" s="1047"/>
      <c r="M15" s="1047"/>
      <c r="N15" s="1047"/>
      <c r="O15" s="1047"/>
      <c r="P15" s="1047"/>
      <c r="Q15" s="1507" t="s">
        <v>746</v>
      </c>
      <c r="R15" s="1676"/>
      <c r="S15" s="1676"/>
      <c r="T15" s="1676"/>
      <c r="U15" s="1676"/>
      <c r="V15" s="1676"/>
      <c r="W15" s="1676"/>
      <c r="X15" s="1676"/>
      <c r="Y15" s="1676"/>
      <c r="Z15" s="1676"/>
      <c r="AA15" s="1676"/>
      <c r="AB15" s="1676"/>
      <c r="AC15" s="1676"/>
      <c r="AD15" s="1676"/>
      <c r="AE15" s="1676"/>
      <c r="AF15" s="1676"/>
      <c r="AG15" s="1676"/>
      <c r="AH15" s="1676"/>
      <c r="AI15" s="1676"/>
      <c r="AJ15" s="1676"/>
      <c r="AL15" s="106" t="s">
        <v>332</v>
      </c>
      <c r="AO15" s="1140" t="s">
        <v>334</v>
      </c>
      <c r="AP15" s="1048"/>
      <c r="AQ15" s="1048"/>
      <c r="AR15" s="1048"/>
      <c r="AS15" s="1048"/>
      <c r="AT15" s="1048"/>
      <c r="AU15" s="1048"/>
      <c r="AV15" s="1048"/>
      <c r="AW15" s="1048"/>
      <c r="AX15" s="1048"/>
      <c r="AY15" s="1048"/>
      <c r="AZ15" s="1048"/>
      <c r="BA15" s="448"/>
      <c r="BB15" s="448"/>
    </row>
    <row r="16" spans="1:54" ht="15" customHeight="1">
      <c r="AL16" s="106" t="s">
        <v>333</v>
      </c>
      <c r="AO16" s="1048"/>
      <c r="AP16" s="1048"/>
      <c r="AQ16" s="1048"/>
      <c r="AR16" s="1048"/>
      <c r="AS16" s="1048"/>
      <c r="AT16" s="1048"/>
      <c r="AU16" s="1048"/>
      <c r="AV16" s="1048"/>
      <c r="AW16" s="1048"/>
      <c r="AX16" s="1048"/>
      <c r="AY16" s="1048"/>
      <c r="AZ16" s="1048"/>
    </row>
    <row r="17" spans="1:52" ht="20.149999999999999" customHeight="1">
      <c r="B17" s="2436" t="s">
        <v>336</v>
      </c>
      <c r="C17" s="1048"/>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O17" s="1048"/>
      <c r="AP17" s="1048"/>
      <c r="AQ17" s="1048"/>
      <c r="AR17" s="1048"/>
      <c r="AS17" s="1048"/>
      <c r="AT17" s="1048"/>
      <c r="AU17" s="1048"/>
      <c r="AV17" s="1048"/>
      <c r="AW17" s="1048"/>
      <c r="AX17" s="1048"/>
      <c r="AY17" s="1048"/>
      <c r="AZ17" s="1048"/>
    </row>
    <row r="18" spans="1:52" ht="15" customHeight="1" thickBot="1"/>
    <row r="19" spans="1:52" s="91" customFormat="1" ht="15" customHeight="1" thickTop="1">
      <c r="A19" s="613"/>
      <c r="B19" s="2298"/>
      <c r="C19" s="1792" t="s">
        <v>90</v>
      </c>
      <c r="D19" s="1026"/>
      <c r="E19" s="1026"/>
      <c r="F19" s="1026"/>
      <c r="G19" s="1026"/>
      <c r="H19" s="1026"/>
      <c r="I19" s="172"/>
      <c r="J19" s="2259"/>
      <c r="K19" s="2260"/>
      <c r="L19" s="2255" t="str">
        <f>各項目入力表!B3</f>
        <v>○○○○工事</v>
      </c>
      <c r="M19" s="2255"/>
      <c r="N19" s="2255"/>
      <c r="O19" s="2255"/>
      <c r="P19" s="2255"/>
      <c r="Q19" s="2255"/>
      <c r="R19" s="2255"/>
      <c r="S19" s="2255"/>
      <c r="T19" s="2255"/>
      <c r="U19" s="2255"/>
      <c r="V19" s="2255"/>
      <c r="W19" s="2255"/>
      <c r="X19" s="2255"/>
      <c r="Y19" s="2255"/>
      <c r="Z19" s="2255"/>
      <c r="AA19" s="2255"/>
      <c r="AB19" s="2255"/>
      <c r="AC19" s="2255"/>
      <c r="AD19" s="2255"/>
      <c r="AE19" s="2255"/>
      <c r="AF19" s="2255"/>
      <c r="AG19" s="2255"/>
      <c r="AH19" s="2255"/>
      <c r="AI19" s="2255"/>
      <c r="AJ19" s="2256"/>
      <c r="AO19" s="1763" t="s">
        <v>335</v>
      </c>
      <c r="AP19" s="1048"/>
      <c r="AQ19" s="1048"/>
      <c r="AR19" s="1048"/>
      <c r="AS19" s="1048"/>
      <c r="AT19" s="1048"/>
      <c r="AU19" s="1838"/>
      <c r="AV19" s="1765" t="s">
        <v>292</v>
      </c>
      <c r="AW19" s="1839"/>
      <c r="AX19" s="1840"/>
    </row>
    <row r="20" spans="1:52" s="91" customFormat="1" ht="15" customHeight="1" thickBot="1">
      <c r="A20" s="613"/>
      <c r="B20" s="2415"/>
      <c r="C20" s="1005"/>
      <c r="D20" s="1005"/>
      <c r="E20" s="1005"/>
      <c r="F20" s="1005"/>
      <c r="G20" s="1005"/>
      <c r="H20" s="1005"/>
      <c r="I20" s="173"/>
      <c r="J20" s="973"/>
      <c r="K20" s="967"/>
      <c r="L20" s="2394"/>
      <c r="M20" s="2394"/>
      <c r="N20" s="2394"/>
      <c r="O20" s="2394"/>
      <c r="P20" s="2394"/>
      <c r="Q20" s="2394"/>
      <c r="R20" s="2394"/>
      <c r="S20" s="2394"/>
      <c r="T20" s="2394"/>
      <c r="U20" s="2394"/>
      <c r="V20" s="2394"/>
      <c r="W20" s="2394"/>
      <c r="X20" s="2394"/>
      <c r="Y20" s="2394"/>
      <c r="Z20" s="2394"/>
      <c r="AA20" s="2394"/>
      <c r="AB20" s="2394"/>
      <c r="AC20" s="2394"/>
      <c r="AD20" s="2394"/>
      <c r="AE20" s="2394"/>
      <c r="AF20" s="2394"/>
      <c r="AG20" s="2394"/>
      <c r="AH20" s="2394"/>
      <c r="AI20" s="2394"/>
      <c r="AJ20" s="2395"/>
      <c r="AO20" s="1048"/>
      <c r="AP20" s="1048"/>
      <c r="AQ20" s="1048"/>
      <c r="AR20" s="1048"/>
      <c r="AS20" s="1048"/>
      <c r="AT20" s="1048"/>
      <c r="AU20" s="1838"/>
      <c r="AV20" s="1841"/>
      <c r="AW20" s="1842"/>
      <c r="AX20" s="1843"/>
    </row>
    <row r="21" spans="1:52" s="91" customFormat="1" ht="15" customHeight="1" thickTop="1">
      <c r="A21" s="613"/>
      <c r="B21" s="1785"/>
      <c r="C21" s="1787" t="s">
        <v>105</v>
      </c>
      <c r="D21" s="1004"/>
      <c r="E21" s="1004"/>
      <c r="F21" s="1004"/>
      <c r="G21" s="1004"/>
      <c r="H21" s="1004"/>
      <c r="I21" s="1807"/>
      <c r="J21" s="1860"/>
      <c r="K21" s="1449"/>
      <c r="L21" s="1781">
        <f>各項目入力表!B6</f>
        <v>44713</v>
      </c>
      <c r="M21" s="1781"/>
      <c r="N21" s="1781"/>
      <c r="O21" s="1781"/>
      <c r="P21" s="1781"/>
      <c r="Q21" s="1781"/>
      <c r="R21" s="1781"/>
      <c r="S21" s="1781"/>
      <c r="T21" s="1781"/>
      <c r="U21" s="1781"/>
      <c r="V21" s="1781"/>
      <c r="W21" s="1788"/>
      <c r="X21" s="404"/>
      <c r="Y21" s="1004" t="s">
        <v>315</v>
      </c>
      <c r="Z21" s="954"/>
      <c r="AA21" s="954"/>
      <c r="AB21" s="954"/>
      <c r="AC21" s="954"/>
      <c r="AD21" s="405"/>
      <c r="AE21" s="1850" t="str">
        <f>各項目入力表!B5</f>
        <v>04-***</v>
      </c>
      <c r="AF21" s="1115"/>
      <c r="AG21" s="1115"/>
      <c r="AH21" s="1115"/>
      <c r="AI21" s="1115"/>
      <c r="AJ21" s="2342"/>
    </row>
    <row r="22" spans="1:52" s="91" customFormat="1" ht="15" customHeight="1">
      <c r="A22" s="613"/>
      <c r="B22" s="1786"/>
      <c r="C22" s="1057"/>
      <c r="D22" s="1057"/>
      <c r="E22" s="1057"/>
      <c r="F22" s="1057"/>
      <c r="G22" s="1057"/>
      <c r="H22" s="1057"/>
      <c r="I22" s="1808"/>
      <c r="J22" s="1450"/>
      <c r="K22" s="1451"/>
      <c r="L22" s="1789"/>
      <c r="M22" s="1789"/>
      <c r="N22" s="1789"/>
      <c r="O22" s="1789"/>
      <c r="P22" s="1789"/>
      <c r="Q22" s="1789"/>
      <c r="R22" s="1789"/>
      <c r="S22" s="1789"/>
      <c r="T22" s="1789"/>
      <c r="U22" s="1789"/>
      <c r="V22" s="1789"/>
      <c r="W22" s="1790"/>
      <c r="X22" s="403"/>
      <c r="Y22" s="1028"/>
      <c r="Z22" s="1028"/>
      <c r="AA22" s="1028"/>
      <c r="AB22" s="1028"/>
      <c r="AC22" s="1028"/>
      <c r="AD22" s="402"/>
      <c r="AE22" s="2370"/>
      <c r="AF22" s="2343"/>
      <c r="AG22" s="2343"/>
      <c r="AH22" s="2343"/>
      <c r="AI22" s="2343"/>
      <c r="AJ22" s="2344"/>
    </row>
    <row r="23" spans="1:52" s="91" customFormat="1" ht="15" customHeight="1">
      <c r="A23" s="613"/>
      <c r="B23" s="1785"/>
      <c r="C23" s="2451" t="s">
        <v>330</v>
      </c>
      <c r="D23" s="2451"/>
      <c r="E23" s="2451"/>
      <c r="F23" s="2451"/>
      <c r="G23" s="2451"/>
      <c r="H23" s="2451"/>
      <c r="I23" s="1807"/>
      <c r="J23" s="135"/>
      <c r="K23" s="136"/>
      <c r="L23" s="2406">
        <f>IF(AV19=AL27,各項目入力表!D7,+IF(AV19=AL28,各項目入力表!D8,各項目入力表!B9))</f>
        <v>108000000</v>
      </c>
      <c r="M23" s="2337"/>
      <c r="N23" s="2337"/>
      <c r="O23" s="2337"/>
      <c r="P23" s="2337"/>
      <c r="Q23" s="2337"/>
      <c r="R23" s="2337"/>
      <c r="S23" s="2337"/>
      <c r="T23" s="2337"/>
      <c r="U23" s="2337"/>
      <c r="V23" s="2337"/>
      <c r="W23" s="2337"/>
      <c r="X23" s="954" t="s">
        <v>528</v>
      </c>
      <c r="Y23" s="954"/>
      <c r="Z23" s="954"/>
      <c r="AA23" s="954"/>
      <c r="AB23" s="954"/>
      <c r="AC23" s="954"/>
      <c r="AD23" s="954"/>
      <c r="AE23" s="954"/>
      <c r="AF23" s="954"/>
      <c r="AG23" s="954"/>
      <c r="AH23" s="954"/>
      <c r="AI23" s="954"/>
      <c r="AJ23" s="2324"/>
    </row>
    <row r="24" spans="1:52" s="91" customFormat="1" ht="15" customHeight="1">
      <c r="A24" s="613"/>
      <c r="B24" s="2316"/>
      <c r="C24" s="2452"/>
      <c r="D24" s="2452"/>
      <c r="E24" s="2452"/>
      <c r="F24" s="2452"/>
      <c r="G24" s="2452"/>
      <c r="H24" s="2452"/>
      <c r="I24" s="2319"/>
      <c r="J24" s="137"/>
      <c r="K24" s="138"/>
      <c r="L24" s="2340"/>
      <c r="M24" s="2340"/>
      <c r="N24" s="2340"/>
      <c r="O24" s="2340"/>
      <c r="P24" s="2340"/>
      <c r="Q24" s="2340"/>
      <c r="R24" s="2340"/>
      <c r="S24" s="2340"/>
      <c r="T24" s="2340"/>
      <c r="U24" s="2340"/>
      <c r="V24" s="2340"/>
      <c r="W24" s="2340"/>
      <c r="X24" s="1028"/>
      <c r="Y24" s="1028"/>
      <c r="Z24" s="1028"/>
      <c r="AA24" s="1028"/>
      <c r="AB24" s="1028"/>
      <c r="AC24" s="1028"/>
      <c r="AD24" s="1028"/>
      <c r="AE24" s="1028"/>
      <c r="AF24" s="1028"/>
      <c r="AG24" s="1028"/>
      <c r="AH24" s="1028"/>
      <c r="AI24" s="1028"/>
      <c r="AJ24" s="2325"/>
    </row>
    <row r="25" spans="1:52" s="462" customFormat="1" ht="15" customHeight="1">
      <c r="A25" s="613"/>
      <c r="B25" s="1785"/>
      <c r="C25" s="2455" t="str">
        <f>IF(I13=AL16,"部分引渡しに係る請負代金額","")</f>
        <v/>
      </c>
      <c r="D25" s="2455"/>
      <c r="E25" s="2455"/>
      <c r="F25" s="2455"/>
      <c r="G25" s="2455"/>
      <c r="H25" s="2455"/>
      <c r="I25" s="1807"/>
      <c r="J25" s="180"/>
      <c r="K25" s="174"/>
      <c r="L25" s="2420"/>
      <c r="M25" s="2364"/>
      <c r="N25" s="2364"/>
      <c r="O25" s="2364"/>
      <c r="P25" s="2364"/>
      <c r="Q25" s="2364"/>
      <c r="R25" s="2364"/>
      <c r="S25" s="2364"/>
      <c r="T25" s="2364"/>
      <c r="U25" s="2364"/>
      <c r="V25" s="2364"/>
      <c r="W25" s="2364"/>
      <c r="X25" s="954" t="str">
        <f>IF(I13=AL16,"（税込額）","")</f>
        <v/>
      </c>
      <c r="Y25" s="954"/>
      <c r="Z25" s="954"/>
      <c r="AA25" s="954"/>
      <c r="AB25" s="954"/>
      <c r="AC25" s="954"/>
      <c r="AD25" s="954"/>
      <c r="AE25" s="954"/>
      <c r="AF25" s="954"/>
      <c r="AG25" s="954"/>
      <c r="AH25" s="954"/>
      <c r="AI25" s="954"/>
      <c r="AJ25" s="2324"/>
    </row>
    <row r="26" spans="1:52" s="462" customFormat="1" ht="15" customHeight="1">
      <c r="A26" s="613"/>
      <c r="B26" s="2316"/>
      <c r="C26" s="2456"/>
      <c r="D26" s="2456"/>
      <c r="E26" s="2456"/>
      <c r="F26" s="2456"/>
      <c r="G26" s="2456"/>
      <c r="H26" s="2456"/>
      <c r="I26" s="2319"/>
      <c r="J26" s="137"/>
      <c r="K26" s="138"/>
      <c r="L26" s="2367"/>
      <c r="M26" s="2367"/>
      <c r="N26" s="2367"/>
      <c r="O26" s="2367"/>
      <c r="P26" s="2367"/>
      <c r="Q26" s="2367"/>
      <c r="R26" s="2367"/>
      <c r="S26" s="2367"/>
      <c r="T26" s="2367"/>
      <c r="U26" s="2367"/>
      <c r="V26" s="2367"/>
      <c r="W26" s="2367"/>
      <c r="X26" s="1028"/>
      <c r="Y26" s="1028"/>
      <c r="Z26" s="1028"/>
      <c r="AA26" s="1028"/>
      <c r="AB26" s="1028"/>
      <c r="AC26" s="1028"/>
      <c r="AD26" s="1028"/>
      <c r="AE26" s="1028"/>
      <c r="AF26" s="1028"/>
      <c r="AG26" s="1028"/>
      <c r="AH26" s="1028"/>
      <c r="AI26" s="1028"/>
      <c r="AJ26" s="2325"/>
    </row>
    <row r="27" spans="1:52" s="91" customFormat="1" ht="15" customHeight="1">
      <c r="A27" s="613"/>
      <c r="B27" s="2223"/>
      <c r="C27" s="1858" t="s">
        <v>116</v>
      </c>
      <c r="D27" s="1858"/>
      <c r="E27" s="1858"/>
      <c r="F27" s="1858"/>
      <c r="G27" s="1858"/>
      <c r="H27" s="1858"/>
      <c r="I27" s="117"/>
      <c r="J27" s="1899"/>
      <c r="K27" s="1795"/>
      <c r="L27" s="1784">
        <v>44896</v>
      </c>
      <c r="M27" s="1784"/>
      <c r="N27" s="1784"/>
      <c r="O27" s="1784"/>
      <c r="P27" s="1784"/>
      <c r="Q27" s="1784"/>
      <c r="R27" s="1784"/>
      <c r="S27" s="1784"/>
      <c r="T27" s="1784"/>
      <c r="U27" s="1784"/>
      <c r="V27" s="1784"/>
      <c r="W27" s="2064"/>
      <c r="X27" s="123"/>
      <c r="Y27" s="124"/>
      <c r="Z27" s="124"/>
      <c r="AA27" s="124"/>
      <c r="AB27" s="124"/>
      <c r="AC27" s="124"/>
      <c r="AD27" s="124"/>
      <c r="AE27" s="124"/>
      <c r="AF27" s="124"/>
      <c r="AG27" s="124"/>
      <c r="AH27" s="124"/>
      <c r="AI27" s="124"/>
      <c r="AJ27" s="125"/>
      <c r="AL27" s="462" t="s">
        <v>328</v>
      </c>
    </row>
    <row r="28" spans="1:52" s="91" customFormat="1" ht="15" customHeight="1">
      <c r="A28" s="613"/>
      <c r="B28" s="2453"/>
      <c r="C28" s="2454"/>
      <c r="D28" s="2454"/>
      <c r="E28" s="2454"/>
      <c r="F28" s="2454"/>
      <c r="G28" s="2454"/>
      <c r="H28" s="2454"/>
      <c r="I28" s="118"/>
      <c r="J28" s="1901"/>
      <c r="K28" s="1793"/>
      <c r="L28" s="2293"/>
      <c r="M28" s="2293"/>
      <c r="N28" s="2293"/>
      <c r="O28" s="2293"/>
      <c r="P28" s="2293"/>
      <c r="Q28" s="2293"/>
      <c r="R28" s="2293"/>
      <c r="S28" s="2293"/>
      <c r="T28" s="2293"/>
      <c r="U28" s="2293"/>
      <c r="V28" s="2293"/>
      <c r="W28" s="2294"/>
      <c r="X28" s="130"/>
      <c r="Y28" s="131"/>
      <c r="Z28" s="131"/>
      <c r="AA28" s="131"/>
      <c r="AB28" s="131"/>
      <c r="AC28" s="131"/>
      <c r="AD28" s="131"/>
      <c r="AE28" s="131"/>
      <c r="AF28" s="131"/>
      <c r="AG28" s="131"/>
      <c r="AH28" s="131"/>
      <c r="AI28" s="131"/>
      <c r="AJ28" s="132"/>
      <c r="AL28" s="462" t="s">
        <v>329</v>
      </c>
    </row>
    <row r="29" spans="1:52" ht="15" customHeight="1">
      <c r="B29" s="109"/>
      <c r="C29" s="1795" t="s">
        <v>118</v>
      </c>
      <c r="D29" s="1795"/>
      <c r="E29" s="1795"/>
      <c r="F29" s="1795"/>
      <c r="G29" s="1795"/>
      <c r="H29" s="1795"/>
      <c r="I29" s="117"/>
      <c r="J29" s="2449"/>
      <c r="K29" s="2399"/>
      <c r="L29" s="2399"/>
      <c r="M29" s="2399"/>
      <c r="N29" s="2399"/>
      <c r="O29" s="2399"/>
      <c r="P29" s="2399"/>
      <c r="Q29" s="2399"/>
      <c r="R29" s="2399"/>
      <c r="S29" s="2399"/>
      <c r="T29" s="2399"/>
      <c r="U29" s="2399"/>
      <c r="V29" s="2399"/>
      <c r="W29" s="2399"/>
      <c r="X29" s="2399"/>
      <c r="Y29" s="2399"/>
      <c r="Z29" s="2399"/>
      <c r="AA29" s="2399"/>
      <c r="AB29" s="2399"/>
      <c r="AC29" s="2399"/>
      <c r="AD29" s="2399"/>
      <c r="AE29" s="2399"/>
      <c r="AF29" s="2399"/>
      <c r="AG29" s="2399"/>
      <c r="AH29" s="2399"/>
      <c r="AI29" s="2399"/>
      <c r="AJ29" s="2400"/>
      <c r="AL29" s="462" t="s">
        <v>292</v>
      </c>
    </row>
    <row r="30" spans="1:52" ht="15" customHeight="1">
      <c r="B30" s="114"/>
      <c r="C30" s="1010"/>
      <c r="D30" s="1010"/>
      <c r="E30" s="1010"/>
      <c r="F30" s="1010"/>
      <c r="G30" s="1010"/>
      <c r="H30" s="1010"/>
      <c r="I30" s="116"/>
      <c r="J30" s="2450"/>
      <c r="K30" s="2401"/>
      <c r="L30" s="2401"/>
      <c r="M30" s="2401"/>
      <c r="N30" s="2401"/>
      <c r="O30" s="2401"/>
      <c r="P30" s="2401"/>
      <c r="Q30" s="2401"/>
      <c r="R30" s="2401"/>
      <c r="S30" s="2401"/>
      <c r="T30" s="2401"/>
      <c r="U30" s="2401"/>
      <c r="V30" s="2401"/>
      <c r="W30" s="2401"/>
      <c r="X30" s="2401"/>
      <c r="Y30" s="2401"/>
      <c r="Z30" s="2401"/>
      <c r="AA30" s="2401"/>
      <c r="AB30" s="2401"/>
      <c r="AC30" s="2401"/>
      <c r="AD30" s="2401"/>
      <c r="AE30" s="2401"/>
      <c r="AF30" s="2401"/>
      <c r="AG30" s="2401"/>
      <c r="AH30" s="2401"/>
      <c r="AI30" s="2401"/>
      <c r="AJ30" s="2236"/>
    </row>
    <row r="31" spans="1:52" ht="15" customHeight="1">
      <c r="B31" s="114"/>
      <c r="C31" s="1010"/>
      <c r="D31" s="1010"/>
      <c r="E31" s="1010"/>
      <c r="F31" s="1010"/>
      <c r="G31" s="1010"/>
      <c r="H31" s="1010"/>
      <c r="I31" s="116"/>
      <c r="J31" s="2450"/>
      <c r="K31" s="2401"/>
      <c r="L31" s="2401"/>
      <c r="M31" s="2401"/>
      <c r="N31" s="2401"/>
      <c r="O31" s="2401"/>
      <c r="P31" s="2401"/>
      <c r="Q31" s="2401"/>
      <c r="R31" s="2401"/>
      <c r="S31" s="2401"/>
      <c r="T31" s="2401"/>
      <c r="U31" s="2401"/>
      <c r="V31" s="2401"/>
      <c r="W31" s="2401"/>
      <c r="X31" s="2401"/>
      <c r="Y31" s="2401"/>
      <c r="Z31" s="2401"/>
      <c r="AA31" s="2401"/>
      <c r="AB31" s="2401"/>
      <c r="AC31" s="2401"/>
      <c r="AD31" s="2401"/>
      <c r="AE31" s="2401"/>
      <c r="AF31" s="2401"/>
      <c r="AG31" s="2401"/>
      <c r="AH31" s="2401"/>
      <c r="AI31" s="2401"/>
      <c r="AJ31" s="2236"/>
    </row>
    <row r="32" spans="1:52" ht="15" customHeight="1">
      <c r="B32" s="114"/>
      <c r="C32" s="1010"/>
      <c r="D32" s="1010"/>
      <c r="E32" s="1010"/>
      <c r="F32" s="1010"/>
      <c r="G32" s="1010"/>
      <c r="H32" s="1010"/>
      <c r="I32" s="116"/>
      <c r="J32" s="2450"/>
      <c r="K32" s="2401"/>
      <c r="L32" s="2401"/>
      <c r="M32" s="2401"/>
      <c r="N32" s="2401"/>
      <c r="O32" s="2401"/>
      <c r="P32" s="2401"/>
      <c r="Q32" s="2401"/>
      <c r="R32" s="2401"/>
      <c r="S32" s="2401"/>
      <c r="T32" s="2401"/>
      <c r="U32" s="2401"/>
      <c r="V32" s="2401"/>
      <c r="W32" s="2401"/>
      <c r="X32" s="2401"/>
      <c r="Y32" s="2401"/>
      <c r="Z32" s="2401"/>
      <c r="AA32" s="2401"/>
      <c r="AB32" s="2401"/>
      <c r="AC32" s="2401"/>
      <c r="AD32" s="2401"/>
      <c r="AE32" s="2401"/>
      <c r="AF32" s="2401"/>
      <c r="AG32" s="2401"/>
      <c r="AH32" s="2401"/>
      <c r="AI32" s="2401"/>
      <c r="AJ32" s="2236"/>
    </row>
    <row r="33" spans="2:36" ht="15" customHeight="1">
      <c r="B33" s="114"/>
      <c r="C33" s="1010"/>
      <c r="D33" s="1010"/>
      <c r="E33" s="1010"/>
      <c r="F33" s="1010"/>
      <c r="G33" s="1010"/>
      <c r="H33" s="1010"/>
      <c r="I33" s="116"/>
      <c r="J33" s="2450"/>
      <c r="K33" s="2401"/>
      <c r="L33" s="2401"/>
      <c r="M33" s="2401"/>
      <c r="N33" s="2401"/>
      <c r="O33" s="2401"/>
      <c r="P33" s="2401"/>
      <c r="Q33" s="2401"/>
      <c r="R33" s="2401"/>
      <c r="S33" s="2401"/>
      <c r="T33" s="2401"/>
      <c r="U33" s="2401"/>
      <c r="V33" s="2401"/>
      <c r="W33" s="2401"/>
      <c r="X33" s="2401"/>
      <c r="Y33" s="2401"/>
      <c r="Z33" s="2401"/>
      <c r="AA33" s="2401"/>
      <c r="AB33" s="2401"/>
      <c r="AC33" s="2401"/>
      <c r="AD33" s="2401"/>
      <c r="AE33" s="2401"/>
      <c r="AF33" s="2401"/>
      <c r="AG33" s="2401"/>
      <c r="AH33" s="2401"/>
      <c r="AI33" s="2401"/>
      <c r="AJ33" s="2236"/>
    </row>
    <row r="34" spans="2:36" ht="15" customHeight="1">
      <c r="B34" s="114"/>
      <c r="C34" s="1010"/>
      <c r="D34" s="1010"/>
      <c r="E34" s="1010"/>
      <c r="F34" s="1010"/>
      <c r="G34" s="1010"/>
      <c r="H34" s="1010"/>
      <c r="I34" s="116"/>
      <c r="J34" s="2450"/>
      <c r="K34" s="2401"/>
      <c r="L34" s="2401"/>
      <c r="M34" s="2401"/>
      <c r="N34" s="2401"/>
      <c r="O34" s="2401"/>
      <c r="P34" s="2401"/>
      <c r="Q34" s="2401"/>
      <c r="R34" s="2401"/>
      <c r="S34" s="2401"/>
      <c r="T34" s="2401"/>
      <c r="U34" s="2401"/>
      <c r="V34" s="2401"/>
      <c r="W34" s="2401"/>
      <c r="X34" s="2401"/>
      <c r="Y34" s="2401"/>
      <c r="Z34" s="2401"/>
      <c r="AA34" s="2401"/>
      <c r="AB34" s="2401"/>
      <c r="AC34" s="2401"/>
      <c r="AD34" s="2401"/>
      <c r="AE34" s="2401"/>
      <c r="AF34" s="2401"/>
      <c r="AG34" s="2401"/>
      <c r="AH34" s="2401"/>
      <c r="AI34" s="2401"/>
      <c r="AJ34" s="2236"/>
    </row>
    <row r="35" spans="2:36" ht="15" customHeight="1">
      <c r="B35" s="133"/>
      <c r="C35" s="1010"/>
      <c r="D35" s="1010"/>
      <c r="E35" s="1010"/>
      <c r="F35" s="1010"/>
      <c r="G35" s="1010"/>
      <c r="H35" s="1010"/>
      <c r="I35" s="116"/>
      <c r="J35" s="2234"/>
      <c r="K35" s="2235"/>
      <c r="L35" s="2235"/>
      <c r="M35" s="2235"/>
      <c r="N35" s="2235"/>
      <c r="O35" s="2235"/>
      <c r="P35" s="2235"/>
      <c r="Q35" s="2235"/>
      <c r="R35" s="2235"/>
      <c r="S35" s="2235"/>
      <c r="T35" s="2235"/>
      <c r="U35" s="2235"/>
      <c r="V35" s="2235"/>
      <c r="W35" s="2235"/>
      <c r="X35" s="2235"/>
      <c r="Y35" s="2235"/>
      <c r="Z35" s="2235"/>
      <c r="AA35" s="2235"/>
      <c r="AB35" s="2235"/>
      <c r="AC35" s="2235"/>
      <c r="AD35" s="2235"/>
      <c r="AE35" s="2235"/>
      <c r="AF35" s="2235"/>
      <c r="AG35" s="2235"/>
      <c r="AH35" s="2235"/>
      <c r="AI35" s="2235"/>
      <c r="AJ35" s="2236"/>
    </row>
    <row r="36" spans="2:36" ht="15" customHeight="1">
      <c r="B36" s="133"/>
      <c r="C36" s="1010"/>
      <c r="D36" s="1010"/>
      <c r="E36" s="1010"/>
      <c r="F36" s="1010"/>
      <c r="G36" s="1010"/>
      <c r="H36" s="1010"/>
      <c r="I36" s="116"/>
      <c r="J36" s="2234"/>
      <c r="K36" s="2235"/>
      <c r="L36" s="2235"/>
      <c r="M36" s="2235"/>
      <c r="N36" s="2235"/>
      <c r="O36" s="2235"/>
      <c r="P36" s="2235"/>
      <c r="Q36" s="2235"/>
      <c r="R36" s="2235"/>
      <c r="S36" s="2235"/>
      <c r="T36" s="2235"/>
      <c r="U36" s="2235"/>
      <c r="V36" s="2235"/>
      <c r="W36" s="2235"/>
      <c r="X36" s="2235"/>
      <c r="Y36" s="2235"/>
      <c r="Z36" s="2235"/>
      <c r="AA36" s="2235"/>
      <c r="AB36" s="2235"/>
      <c r="AC36" s="2235"/>
      <c r="AD36" s="2235"/>
      <c r="AE36" s="2235"/>
      <c r="AF36" s="2235"/>
      <c r="AG36" s="2235"/>
      <c r="AH36" s="2235"/>
      <c r="AI36" s="2235"/>
      <c r="AJ36" s="2236"/>
    </row>
    <row r="37" spans="2:36" ht="15" customHeight="1">
      <c r="B37" s="133"/>
      <c r="C37" s="1010"/>
      <c r="D37" s="1010"/>
      <c r="E37" s="1010"/>
      <c r="F37" s="1010"/>
      <c r="G37" s="1010"/>
      <c r="H37" s="1010"/>
      <c r="I37" s="116"/>
      <c r="J37" s="2234"/>
      <c r="K37" s="2235"/>
      <c r="L37" s="2235"/>
      <c r="M37" s="2235"/>
      <c r="N37" s="2235"/>
      <c r="O37" s="2235"/>
      <c r="P37" s="2235"/>
      <c r="Q37" s="2235"/>
      <c r="R37" s="2235"/>
      <c r="S37" s="2235"/>
      <c r="T37" s="2235"/>
      <c r="U37" s="2235"/>
      <c r="V37" s="2235"/>
      <c r="W37" s="2235"/>
      <c r="X37" s="2235"/>
      <c r="Y37" s="2235"/>
      <c r="Z37" s="2235"/>
      <c r="AA37" s="2235"/>
      <c r="AB37" s="2235"/>
      <c r="AC37" s="2235"/>
      <c r="AD37" s="2235"/>
      <c r="AE37" s="2235"/>
      <c r="AF37" s="2235"/>
      <c r="AG37" s="2235"/>
      <c r="AH37" s="2235"/>
      <c r="AI37" s="2235"/>
      <c r="AJ37" s="2236"/>
    </row>
    <row r="38" spans="2:36" ht="15" customHeight="1">
      <c r="B38" s="133"/>
      <c r="C38" s="1010"/>
      <c r="D38" s="1010"/>
      <c r="E38" s="1010"/>
      <c r="F38" s="1010"/>
      <c r="G38" s="1010"/>
      <c r="H38" s="1010"/>
      <c r="I38" s="116"/>
      <c r="J38" s="2234"/>
      <c r="K38" s="2235"/>
      <c r="L38" s="2235"/>
      <c r="M38" s="2235"/>
      <c r="N38" s="2235"/>
      <c r="O38" s="2235"/>
      <c r="P38" s="2235"/>
      <c r="Q38" s="2235"/>
      <c r="R38" s="2235"/>
      <c r="S38" s="2235"/>
      <c r="T38" s="2235"/>
      <c r="U38" s="2235"/>
      <c r="V38" s="2235"/>
      <c r="W38" s="2235"/>
      <c r="X38" s="2235"/>
      <c r="Y38" s="2235"/>
      <c r="Z38" s="2235"/>
      <c r="AA38" s="2235"/>
      <c r="AB38" s="2235"/>
      <c r="AC38" s="2235"/>
      <c r="AD38" s="2235"/>
      <c r="AE38" s="2235"/>
      <c r="AF38" s="2235"/>
      <c r="AG38" s="2235"/>
      <c r="AH38" s="2235"/>
      <c r="AI38" s="2235"/>
      <c r="AJ38" s="2236"/>
    </row>
    <row r="39" spans="2:36" ht="15" customHeight="1">
      <c r="B39" s="133"/>
      <c r="C39" s="1010"/>
      <c r="D39" s="1010"/>
      <c r="E39" s="1010"/>
      <c r="F39" s="1010"/>
      <c r="G39" s="1010"/>
      <c r="H39" s="1010"/>
      <c r="I39" s="116"/>
      <c r="J39" s="2234"/>
      <c r="K39" s="2235"/>
      <c r="L39" s="2235"/>
      <c r="M39" s="2235"/>
      <c r="N39" s="2235"/>
      <c r="O39" s="2235"/>
      <c r="P39" s="2235"/>
      <c r="Q39" s="2235"/>
      <c r="R39" s="2235"/>
      <c r="S39" s="2235"/>
      <c r="T39" s="2235"/>
      <c r="U39" s="2235"/>
      <c r="V39" s="2235"/>
      <c r="W39" s="2235"/>
      <c r="X39" s="2235"/>
      <c r="Y39" s="2235"/>
      <c r="Z39" s="2235"/>
      <c r="AA39" s="2235"/>
      <c r="AB39" s="2235"/>
      <c r="AC39" s="2235"/>
      <c r="AD39" s="2235"/>
      <c r="AE39" s="2235"/>
      <c r="AF39" s="2235"/>
      <c r="AG39" s="2235"/>
      <c r="AH39" s="2235"/>
      <c r="AI39" s="2235"/>
      <c r="AJ39" s="2236"/>
    </row>
    <row r="40" spans="2:36" ht="15" customHeight="1">
      <c r="B40" s="133"/>
      <c r="C40" s="1010"/>
      <c r="D40" s="1010"/>
      <c r="E40" s="1010"/>
      <c r="F40" s="1010"/>
      <c r="G40" s="1010"/>
      <c r="H40" s="1010"/>
      <c r="I40" s="116"/>
      <c r="J40" s="2234"/>
      <c r="K40" s="2235"/>
      <c r="L40" s="2235"/>
      <c r="M40" s="2235"/>
      <c r="N40" s="2235"/>
      <c r="O40" s="2235"/>
      <c r="P40" s="2235"/>
      <c r="Q40" s="2235"/>
      <c r="R40" s="2235"/>
      <c r="S40" s="2235"/>
      <c r="T40" s="2235"/>
      <c r="U40" s="2235"/>
      <c r="V40" s="2235"/>
      <c r="W40" s="2235"/>
      <c r="X40" s="2235"/>
      <c r="Y40" s="2235"/>
      <c r="Z40" s="2235"/>
      <c r="AA40" s="2235"/>
      <c r="AB40" s="2235"/>
      <c r="AC40" s="2235"/>
      <c r="AD40" s="2235"/>
      <c r="AE40" s="2235"/>
      <c r="AF40" s="2235"/>
      <c r="AG40" s="2235"/>
      <c r="AH40" s="2235"/>
      <c r="AI40" s="2235"/>
      <c r="AJ40" s="2236"/>
    </row>
    <row r="41" spans="2:36" ht="15" customHeight="1">
      <c r="B41" s="133"/>
      <c r="C41" s="1010"/>
      <c r="D41" s="1010"/>
      <c r="E41" s="1010"/>
      <c r="F41" s="1010"/>
      <c r="G41" s="1010"/>
      <c r="H41" s="1010"/>
      <c r="I41" s="116"/>
      <c r="J41" s="2234"/>
      <c r="K41" s="2235"/>
      <c r="L41" s="2235"/>
      <c r="M41" s="2235"/>
      <c r="N41" s="2235"/>
      <c r="O41" s="2235"/>
      <c r="P41" s="2235"/>
      <c r="Q41" s="2235"/>
      <c r="R41" s="2235"/>
      <c r="S41" s="2235"/>
      <c r="T41" s="2235"/>
      <c r="U41" s="2235"/>
      <c r="V41" s="2235"/>
      <c r="W41" s="2235"/>
      <c r="X41" s="2235"/>
      <c r="Y41" s="2235"/>
      <c r="Z41" s="2235"/>
      <c r="AA41" s="2235"/>
      <c r="AB41" s="2235"/>
      <c r="AC41" s="2235"/>
      <c r="AD41" s="2235"/>
      <c r="AE41" s="2235"/>
      <c r="AF41" s="2235"/>
      <c r="AG41" s="2235"/>
      <c r="AH41" s="2235"/>
      <c r="AI41" s="2235"/>
      <c r="AJ41" s="2236"/>
    </row>
    <row r="42" spans="2:36" ht="15" customHeight="1" thickBot="1">
      <c r="B42" s="134"/>
      <c r="C42" s="1063"/>
      <c r="D42" s="1063"/>
      <c r="E42" s="1063"/>
      <c r="F42" s="1063"/>
      <c r="G42" s="1063"/>
      <c r="H42" s="1063"/>
      <c r="I42" s="108"/>
      <c r="J42" s="2237"/>
      <c r="K42" s="2238"/>
      <c r="L42" s="2238"/>
      <c r="M42" s="2238"/>
      <c r="N42" s="2238"/>
      <c r="O42" s="2238"/>
      <c r="P42" s="2238"/>
      <c r="Q42" s="2238"/>
      <c r="R42" s="2238"/>
      <c r="S42" s="2238"/>
      <c r="T42" s="2238"/>
      <c r="U42" s="2238"/>
      <c r="V42" s="2238"/>
      <c r="W42" s="2238"/>
      <c r="X42" s="2238"/>
      <c r="Y42" s="2238"/>
      <c r="Z42" s="2238"/>
      <c r="AA42" s="2238"/>
      <c r="AB42" s="2238"/>
      <c r="AC42" s="2238"/>
      <c r="AD42" s="2238"/>
      <c r="AE42" s="2238"/>
      <c r="AF42" s="2238"/>
      <c r="AG42" s="2238"/>
      <c r="AH42" s="2238"/>
      <c r="AI42" s="2238"/>
      <c r="AJ42" s="2239"/>
    </row>
    <row r="43" spans="2:36" s="895" customFormat="1" ht="15" customHeight="1">
      <c r="Q43" s="1861" t="s">
        <v>792</v>
      </c>
      <c r="R43" s="1861"/>
      <c r="S43" s="1861"/>
      <c r="T43" s="1861"/>
      <c r="U43" s="1861" t="s">
        <v>793</v>
      </c>
      <c r="V43" s="1861"/>
      <c r="W43" s="1861"/>
      <c r="X43" s="1861"/>
      <c r="Y43" s="1861" t="s">
        <v>8</v>
      </c>
      <c r="Z43" s="1861"/>
      <c r="AA43" s="1861"/>
      <c r="AB43" s="1861"/>
      <c r="AC43" s="1861" t="s">
        <v>7</v>
      </c>
      <c r="AD43" s="1861"/>
      <c r="AE43" s="1861"/>
      <c r="AF43" s="1861"/>
      <c r="AG43" s="1861" t="s">
        <v>28</v>
      </c>
      <c r="AH43" s="1861"/>
      <c r="AI43" s="1861"/>
      <c r="AJ43" s="1861"/>
    </row>
    <row r="44" spans="2:36" s="895" customFormat="1" ht="12.65" customHeight="1">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2:36"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2:36"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7" spans="2:36" s="895" customFormat="1" ht="12.65" customHeight="1">
      <c r="B47" s="67"/>
      <c r="C47" s="67"/>
      <c r="D47" s="67"/>
      <c r="E47" s="67"/>
      <c r="F47" s="67"/>
      <c r="G47" s="67"/>
      <c r="H47" s="67"/>
      <c r="I47" s="67"/>
      <c r="J47" s="67"/>
      <c r="K47" s="67"/>
      <c r="L47" s="67"/>
      <c r="M47" s="67"/>
      <c r="N47" s="67"/>
      <c r="O47" s="67"/>
      <c r="P47" s="67"/>
      <c r="Q47" s="1867"/>
      <c r="R47" s="1867"/>
      <c r="S47" s="1867"/>
      <c r="T47" s="1867"/>
      <c r="U47" s="1867"/>
      <c r="V47" s="1867"/>
      <c r="W47" s="1867"/>
      <c r="X47" s="1867"/>
      <c r="Y47" s="1867"/>
      <c r="Z47" s="1867"/>
      <c r="AA47" s="1867"/>
      <c r="AB47" s="1867"/>
      <c r="AC47" s="1867"/>
      <c r="AD47" s="1867"/>
      <c r="AE47" s="1867"/>
      <c r="AF47" s="1867"/>
      <c r="AG47" s="1867"/>
      <c r="AH47" s="1867"/>
      <c r="AI47" s="1867"/>
      <c r="AJ47" s="1867"/>
    </row>
    <row r="49" spans="2:36">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2:36" s="308" customFormat="1" ht="15.75" hidden="1" customHeight="1">
      <c r="B50" s="283"/>
      <c r="C50" s="307"/>
      <c r="D50" s="307"/>
      <c r="E50" s="2309" t="s">
        <v>300</v>
      </c>
      <c r="F50" s="2216"/>
      <c r="G50" s="2216"/>
      <c r="H50" s="2310"/>
      <c r="I50" s="2311" t="s">
        <v>69</v>
      </c>
      <c r="J50" s="2216"/>
      <c r="K50" s="2216"/>
      <c r="L50" s="2312"/>
      <c r="M50" s="2313" t="s">
        <v>299</v>
      </c>
      <c r="N50" s="2216"/>
      <c r="O50" s="2216"/>
      <c r="P50" s="2310"/>
      <c r="Q50" s="311"/>
      <c r="R50" s="309"/>
      <c r="S50" s="2314" t="s">
        <v>298</v>
      </c>
      <c r="T50" s="2216"/>
      <c r="U50" s="2216"/>
      <c r="V50" s="2216"/>
      <c r="W50" s="309"/>
      <c r="X50" s="312"/>
      <c r="Y50" s="311"/>
      <c r="Z50" s="310"/>
      <c r="AA50" s="2314" t="s">
        <v>297</v>
      </c>
      <c r="AB50" s="2396"/>
      <c r="AC50" s="2396"/>
      <c r="AD50" s="2396"/>
      <c r="AE50" s="309"/>
      <c r="AF50" s="313"/>
      <c r="AG50" s="2314" t="s">
        <v>296</v>
      </c>
      <c r="AH50" s="2396"/>
      <c r="AI50" s="2396"/>
      <c r="AJ50" s="2397"/>
    </row>
    <row r="51" spans="2:36" s="1" customFormat="1" ht="17.149999999999999" hidden="1" customHeight="1">
      <c r="B51" s="304"/>
      <c r="C51" s="304"/>
      <c r="D51" s="304"/>
      <c r="E51" s="2402"/>
      <c r="F51" s="2275"/>
      <c r="G51" s="2275"/>
      <c r="H51" s="2276"/>
      <c r="I51" s="2403"/>
      <c r="J51" s="2275"/>
      <c r="K51" s="2275"/>
      <c r="L51" s="2283"/>
      <c r="M51" s="2402"/>
      <c r="N51" s="2275"/>
      <c r="O51" s="2275"/>
      <c r="P51" s="2276"/>
      <c r="Q51" s="2403"/>
      <c r="R51" s="2275"/>
      <c r="S51" s="2275"/>
      <c r="T51" s="2275"/>
      <c r="U51" s="2275"/>
      <c r="V51" s="2275"/>
      <c r="W51" s="2275"/>
      <c r="X51" s="2276"/>
      <c r="Y51" s="2403"/>
      <c r="Z51" s="1684"/>
      <c r="AA51" s="1684"/>
      <c r="AB51" s="1684"/>
      <c r="AC51" s="1684"/>
      <c r="AD51" s="1684"/>
      <c r="AE51" s="1684"/>
      <c r="AF51" s="2217"/>
      <c r="AG51" s="2275"/>
      <c r="AH51" s="2275"/>
      <c r="AI51" s="2275"/>
      <c r="AJ51" s="2283"/>
    </row>
    <row r="52" spans="2:36" s="1" customFormat="1" ht="17.149999999999999" hidden="1" customHeight="1">
      <c r="B52" s="304"/>
      <c r="C52" s="304"/>
      <c r="D52" s="304"/>
      <c r="E52" s="2289"/>
      <c r="F52" s="2275"/>
      <c r="G52" s="2275"/>
      <c r="H52" s="2276"/>
      <c r="I52" s="2280"/>
      <c r="J52" s="2275"/>
      <c r="K52" s="2275"/>
      <c r="L52" s="2283"/>
      <c r="M52" s="2289"/>
      <c r="N52" s="2275"/>
      <c r="O52" s="2275"/>
      <c r="P52" s="2276"/>
      <c r="Q52" s="2280"/>
      <c r="R52" s="2275"/>
      <c r="S52" s="2275"/>
      <c r="T52" s="2275"/>
      <c r="U52" s="2275"/>
      <c r="V52" s="2275"/>
      <c r="W52" s="2275"/>
      <c r="X52" s="2276"/>
      <c r="Y52" s="2404"/>
      <c r="Z52" s="1684"/>
      <c r="AA52" s="1684"/>
      <c r="AB52" s="1684"/>
      <c r="AC52" s="1684"/>
      <c r="AD52" s="1684"/>
      <c r="AE52" s="1684"/>
      <c r="AF52" s="2217"/>
      <c r="AG52" s="2275"/>
      <c r="AH52" s="2275"/>
      <c r="AI52" s="2275"/>
      <c r="AJ52" s="2283"/>
    </row>
    <row r="53" spans="2:36" s="1" customFormat="1" ht="17.149999999999999" hidden="1" customHeight="1" thickBot="1">
      <c r="B53" s="304"/>
      <c r="C53" s="304"/>
      <c r="D53" s="304"/>
      <c r="E53" s="2290"/>
      <c r="F53" s="2277"/>
      <c r="G53" s="2277"/>
      <c r="H53" s="2278"/>
      <c r="I53" s="2281"/>
      <c r="J53" s="2277"/>
      <c r="K53" s="2277"/>
      <c r="L53" s="2284"/>
      <c r="M53" s="2290"/>
      <c r="N53" s="2277"/>
      <c r="O53" s="2277"/>
      <c r="P53" s="2278"/>
      <c r="Q53" s="2281"/>
      <c r="R53" s="2277"/>
      <c r="S53" s="2277"/>
      <c r="T53" s="2277"/>
      <c r="U53" s="2277"/>
      <c r="V53" s="2277"/>
      <c r="W53" s="2277"/>
      <c r="X53" s="2278"/>
      <c r="Y53" s="2405"/>
      <c r="Z53" s="2218"/>
      <c r="AA53" s="2218"/>
      <c r="AB53" s="2218"/>
      <c r="AC53" s="2218"/>
      <c r="AD53" s="2218"/>
      <c r="AE53" s="2218"/>
      <c r="AF53" s="2219"/>
      <c r="AG53" s="2277"/>
      <c r="AH53" s="2277"/>
      <c r="AI53" s="2277"/>
      <c r="AJ53" s="2284"/>
    </row>
  </sheetData>
  <sheetProtection sheet="1" selectLockedCells="1"/>
  <mergeCells count="69">
    <mergeCell ref="Z1:AJ1"/>
    <mergeCell ref="R6:V6"/>
    <mergeCell ref="R7:V7"/>
    <mergeCell ref="R8:V8"/>
    <mergeCell ref="X6:AI6"/>
    <mergeCell ref="X7:AI7"/>
    <mergeCell ref="X8:AI8"/>
    <mergeCell ref="E51:H53"/>
    <mergeCell ref="I51:L53"/>
    <mergeCell ref="M51:P53"/>
    <mergeCell ref="Q51:X53"/>
    <mergeCell ref="Y51:AF53"/>
    <mergeCell ref="AG51:AJ53"/>
    <mergeCell ref="Y21:AC22"/>
    <mergeCell ref="AE21:AJ22"/>
    <mergeCell ref="X25:AJ26"/>
    <mergeCell ref="L25:W26"/>
    <mergeCell ref="X23:AJ24"/>
    <mergeCell ref="L23:W24"/>
    <mergeCell ref="AG50:AJ50"/>
    <mergeCell ref="L27:W28"/>
    <mergeCell ref="Q43:T43"/>
    <mergeCell ref="U43:X43"/>
    <mergeCell ref="Y43:AB43"/>
    <mergeCell ref="AC43:AF43"/>
    <mergeCell ref="AG43:AJ43"/>
    <mergeCell ref="Q44:T47"/>
    <mergeCell ref="U44:X47"/>
    <mergeCell ref="E50:H50"/>
    <mergeCell ref="I50:L50"/>
    <mergeCell ref="M50:P50"/>
    <mergeCell ref="S50:V50"/>
    <mergeCell ref="AA50:AD50"/>
    <mergeCell ref="C29:H42"/>
    <mergeCell ref="J29:AJ42"/>
    <mergeCell ref="B17:AJ17"/>
    <mergeCell ref="C21:H22"/>
    <mergeCell ref="I21:I22"/>
    <mergeCell ref="J21:K22"/>
    <mergeCell ref="L21:W22"/>
    <mergeCell ref="B23:B24"/>
    <mergeCell ref="C23:H24"/>
    <mergeCell ref="I23:I24"/>
    <mergeCell ref="B27:B28"/>
    <mergeCell ref="C27:H28"/>
    <mergeCell ref="B25:B26"/>
    <mergeCell ref="C25:H26"/>
    <mergeCell ref="I25:I26"/>
    <mergeCell ref="J27:K28"/>
    <mergeCell ref="C3:F3"/>
    <mergeCell ref="I13:AC13"/>
    <mergeCell ref="C4:L4"/>
    <mergeCell ref="B21:B22"/>
    <mergeCell ref="AO19:AU20"/>
    <mergeCell ref="R9:AJ9"/>
    <mergeCell ref="R10:AJ10"/>
    <mergeCell ref="R11:AJ11"/>
    <mergeCell ref="B19:B20"/>
    <mergeCell ref="C19:H20"/>
    <mergeCell ref="J19:K20"/>
    <mergeCell ref="L19:AJ20"/>
    <mergeCell ref="J15:P15"/>
    <mergeCell ref="B15:I15"/>
    <mergeCell ref="Q15:AJ15"/>
    <mergeCell ref="Y44:AB47"/>
    <mergeCell ref="AC44:AF47"/>
    <mergeCell ref="AG44:AJ47"/>
    <mergeCell ref="AV19:AX20"/>
    <mergeCell ref="AO15:AZ17"/>
  </mergeCells>
  <phoneticPr fontId="3"/>
  <conditionalFormatting sqref="L21:W22">
    <cfRule type="expression" dxfId="47" priority="4" stopIfTrue="1">
      <formula>AND(MONTH(L21)&lt;10,DAY(L21)&gt;9)</formula>
    </cfRule>
    <cfRule type="expression" dxfId="46" priority="5" stopIfTrue="1">
      <formula>AND(MONTH(L21)&lt;10,DAY(L21)&lt;10)</formula>
    </cfRule>
    <cfRule type="expression" dxfId="45" priority="6" stopIfTrue="1">
      <formula>AND(MONTH(L21)&gt;9,DAY(L21)&lt;10)</formula>
    </cfRule>
  </conditionalFormatting>
  <conditionalFormatting sqref="L27:W28">
    <cfRule type="expression" dxfId="44" priority="1" stopIfTrue="1">
      <formula>AND(MONTH(L27)&lt;10,DAY(L27)&gt;9)</formula>
    </cfRule>
    <cfRule type="expression" dxfId="43" priority="2" stopIfTrue="1">
      <formula>AND(MONTH(L27)&lt;10,DAY(L27)&lt;10)</formula>
    </cfRule>
    <cfRule type="expression" dxfId="42" priority="3" stopIfTrue="1">
      <formula>AND(MONTH(L27)&gt;9,DAY(L27)&lt;10)</formula>
    </cfRule>
  </conditionalFormatting>
  <dataValidations count="2">
    <dataValidation type="list" allowBlank="1" showInputMessage="1" showErrorMessage="1" sqref="AV19:AX20">
      <formula1>$AL$27:$AL$29</formula1>
    </dataValidation>
    <dataValidation type="list" allowBlank="1" showInputMessage="1" showErrorMessage="1" sqref="I13:AC13">
      <formula1>$AL$15:$AL$16</formula1>
    </dataValidation>
  </dataValidations>
  <pageMargins left="0.98425196850393704" right="0.39370078740157483" top="0.78740157480314965" bottom="0.98425196850393704" header="0.51181102362204722" footer="0.51181102362204722"/>
  <pageSetup paperSize="9" scale="99" orientation="portrait" r:id="rId1"/>
  <headerFooter alignWithMargins="0">
    <oddHeader>&amp;L&amp;"ＭＳ 明朝,標準"&amp;8&amp;K00-034第34号様式（第31条、第38条関係）</oddHeader>
    <oddFooter>&amp;R&amp;"ＭＳ 明朝,標準"&amp;8&amp;K00-046受注者⇒監督員</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3" tint="0.59999389629810485"/>
  </sheetPr>
  <dimension ref="A1:BD52"/>
  <sheetViews>
    <sheetView showZeros="0" view="pageBreakPreview" zoomScaleNormal="100" zoomScaleSheetLayoutView="100" workbookViewId="0">
      <selection activeCell="C15" sqref="C15:L15"/>
    </sheetView>
  </sheetViews>
  <sheetFormatPr defaultColWidth="2.36328125" defaultRowHeight="13"/>
  <cols>
    <col min="1" max="1" width="11.6328125" style="106" customWidth="1"/>
    <col min="2" max="46" width="2.36328125" style="106"/>
    <col min="47" max="47" width="19.1796875" style="106" customWidth="1"/>
    <col min="48" max="48" width="2.36328125" style="106"/>
    <col min="49" max="49" width="9.36328125" style="106" customWidth="1"/>
    <col min="50" max="53" width="2.36328125" style="106"/>
    <col min="54" max="54" width="2.36328125" style="106" customWidth="1"/>
    <col min="55" max="55" width="0" style="106" hidden="1" customWidth="1"/>
    <col min="56" max="16384" width="2.36328125" style="106"/>
  </cols>
  <sheetData>
    <row r="1" spans="1:55" ht="19.5" customHeight="1">
      <c r="W1" s="217"/>
      <c r="X1" s="218"/>
      <c r="Y1" s="198"/>
      <c r="Z1" s="1503">
        <v>44866</v>
      </c>
      <c r="AA1" s="2419"/>
      <c r="AB1" s="2419"/>
      <c r="AC1" s="2419"/>
      <c r="AD1" s="2419"/>
      <c r="AE1" s="2419"/>
      <c r="AF1" s="2419"/>
      <c r="AG1" s="2419"/>
      <c r="AH1" s="2419"/>
      <c r="AI1" s="2419"/>
      <c r="AJ1" s="1504"/>
      <c r="AK1" s="397" t="s">
        <v>88</v>
      </c>
      <c r="AM1" s="397"/>
    </row>
    <row r="2" spans="1:55" ht="15" customHeight="1"/>
    <row r="3" spans="1:55" s="589" customFormat="1" ht="15" customHeight="1">
      <c r="C3" s="1859" t="s">
        <v>305</v>
      </c>
      <c r="D3" s="1048"/>
      <c r="E3" s="1048"/>
      <c r="F3" s="1048"/>
      <c r="G3" s="587"/>
    </row>
    <row r="4" spans="1:55" s="589" customFormat="1" ht="20.149999999999999" customHeight="1">
      <c r="C4" s="1507" t="str">
        <f>IF(各項目入力表!B10=各項目入力表!A19,"平　塚　市　長",+IF(各項目入力表!B10=各項目入力表!A20,"平塚市病院事業管理者",""))</f>
        <v>平　塚　市　長</v>
      </c>
      <c r="D4" s="1508"/>
      <c r="E4" s="1508"/>
      <c r="F4" s="1508"/>
      <c r="G4" s="1508"/>
      <c r="H4" s="1508"/>
      <c r="I4" s="1508"/>
      <c r="J4" s="1508"/>
      <c r="K4" s="1508"/>
      <c r="L4" s="1508"/>
      <c r="M4" s="588"/>
      <c r="N4" s="588"/>
      <c r="O4" s="588"/>
      <c r="P4" s="588"/>
      <c r="Q4" s="588"/>
      <c r="AL4" s="106"/>
      <c r="AM4" s="106"/>
    </row>
    <row r="5" spans="1:55" ht="15" customHeight="1"/>
    <row r="6" spans="1:55" s="91" customFormat="1" ht="30" customHeight="1">
      <c r="A6" s="589"/>
      <c r="B6" s="462"/>
      <c r="C6" s="462"/>
      <c r="D6" s="462"/>
      <c r="E6" s="462"/>
      <c r="F6" s="462"/>
      <c r="G6" s="462"/>
      <c r="H6" s="462"/>
      <c r="I6" s="462"/>
      <c r="J6" s="462"/>
      <c r="K6" s="35"/>
      <c r="L6" s="35"/>
      <c r="M6" s="35"/>
      <c r="N6" s="35"/>
      <c r="O6" s="35"/>
      <c r="P6" s="35"/>
      <c r="Q6" s="35"/>
      <c r="R6" s="1864" t="s">
        <v>66</v>
      </c>
      <c r="S6" s="1048"/>
      <c r="T6" s="1048"/>
      <c r="U6" s="1048"/>
      <c r="V6" s="1048"/>
      <c r="W6" s="508"/>
      <c r="X6" s="2445" t="str">
        <f>各項目入力表!F3</f>
        <v>平塚市○○番地○○</v>
      </c>
      <c r="Y6" s="2148"/>
      <c r="Z6" s="2148"/>
      <c r="AA6" s="2148"/>
      <c r="AB6" s="2148"/>
      <c r="AC6" s="2148"/>
      <c r="AD6" s="2148"/>
      <c r="AE6" s="2148"/>
      <c r="AF6" s="2148"/>
      <c r="AG6" s="2148"/>
      <c r="AH6" s="2148"/>
      <c r="AI6" s="2148"/>
      <c r="AJ6" s="462"/>
      <c r="AL6" s="462"/>
      <c r="AM6" s="462"/>
    </row>
    <row r="7" spans="1:55" s="91" customFormat="1" ht="30" customHeight="1">
      <c r="A7" s="589"/>
      <c r="B7" s="462"/>
      <c r="C7" s="462"/>
      <c r="D7" s="462"/>
      <c r="E7" s="462"/>
      <c r="F7" s="462"/>
      <c r="G7" s="462"/>
      <c r="H7" s="462"/>
      <c r="I7" s="462"/>
      <c r="J7" s="462"/>
      <c r="K7" s="462"/>
      <c r="L7" s="462"/>
      <c r="M7" s="462"/>
      <c r="N7" s="462"/>
      <c r="O7" s="462"/>
      <c r="P7" s="462"/>
      <c r="Q7" s="462"/>
      <c r="R7" s="1864" t="s">
        <v>29</v>
      </c>
      <c r="S7" s="1048"/>
      <c r="T7" s="1048"/>
      <c r="U7" s="1048"/>
      <c r="V7" s="1048"/>
      <c r="W7" s="508"/>
      <c r="X7" s="2445" t="str">
        <f>各項目入力表!F4</f>
        <v>○△□×株式会社</v>
      </c>
      <c r="Y7" s="2148"/>
      <c r="Z7" s="2148"/>
      <c r="AA7" s="2148"/>
      <c r="AB7" s="2148"/>
      <c r="AC7" s="2148"/>
      <c r="AD7" s="2148"/>
      <c r="AE7" s="2148"/>
      <c r="AF7" s="2148"/>
      <c r="AG7" s="2148"/>
      <c r="AH7" s="2148"/>
      <c r="AI7" s="2148"/>
      <c r="AJ7" s="462"/>
      <c r="AL7" s="462"/>
      <c r="AM7" s="462"/>
    </row>
    <row r="8" spans="1:55" s="91" customFormat="1" ht="30" customHeight="1">
      <c r="A8" s="589"/>
      <c r="B8" s="462"/>
      <c r="C8" s="462"/>
      <c r="D8" s="462"/>
      <c r="E8" s="462"/>
      <c r="F8" s="462"/>
      <c r="G8" s="462"/>
      <c r="H8" s="462"/>
      <c r="I8" s="462"/>
      <c r="J8" s="462"/>
      <c r="K8" s="462"/>
      <c r="L8" s="462"/>
      <c r="M8" s="462"/>
      <c r="N8" s="462"/>
      <c r="O8" s="462"/>
      <c r="P8" s="462"/>
      <c r="Q8" s="462"/>
      <c r="R8" s="1864" t="s">
        <v>30</v>
      </c>
      <c r="S8" s="1048"/>
      <c r="T8" s="1048"/>
      <c r="U8" s="1048"/>
      <c r="V8" s="1048"/>
      <c r="W8" s="508"/>
      <c r="X8" s="2445" t="str">
        <f>各項目入力表!F5</f>
        <v>代表取締役　○△　□×</v>
      </c>
      <c r="Y8" s="2148"/>
      <c r="Z8" s="2148"/>
      <c r="AA8" s="2148"/>
      <c r="AB8" s="2148"/>
      <c r="AC8" s="2148"/>
      <c r="AD8" s="2148"/>
      <c r="AE8" s="2148"/>
      <c r="AF8" s="2148"/>
      <c r="AG8" s="2148"/>
      <c r="AH8" s="2148"/>
      <c r="AI8" s="2148"/>
      <c r="AJ8" s="458" t="s">
        <v>61</v>
      </c>
      <c r="AK8" s="458"/>
      <c r="AL8" s="462"/>
      <c r="AM8" s="462"/>
    </row>
    <row r="9" spans="1:55" s="895" customFormat="1" ht="12" customHeight="1">
      <c r="R9" s="1499" t="s">
        <v>785</v>
      </c>
      <c r="S9" s="1499"/>
      <c r="T9" s="1499"/>
      <c r="U9" s="1499"/>
      <c r="V9" s="1499"/>
      <c r="W9" s="1499"/>
      <c r="X9" s="1499"/>
      <c r="Y9" s="1499"/>
      <c r="Z9" s="1499"/>
      <c r="AA9" s="1499"/>
      <c r="AB9" s="1499"/>
      <c r="AC9" s="1499"/>
      <c r="AD9" s="1499"/>
      <c r="AE9" s="1499"/>
      <c r="AF9" s="1499"/>
      <c r="AG9" s="1499"/>
      <c r="AH9" s="1499"/>
      <c r="AI9" s="1499"/>
      <c r="AJ9" s="1499"/>
      <c r="AK9" s="498"/>
    </row>
    <row r="10" spans="1:55" s="895" customFormat="1" ht="12" customHeight="1">
      <c r="R10" s="1500" t="s">
        <v>786</v>
      </c>
      <c r="S10" s="1500"/>
      <c r="T10" s="1500"/>
      <c r="U10" s="1500"/>
      <c r="V10" s="1500"/>
      <c r="W10" s="1500"/>
      <c r="X10" s="1500"/>
      <c r="Y10" s="1500"/>
      <c r="Z10" s="1500"/>
      <c r="AA10" s="1500"/>
      <c r="AB10" s="1500"/>
      <c r="AC10" s="1500"/>
      <c r="AD10" s="1500"/>
      <c r="AE10" s="1500"/>
      <c r="AF10" s="1500"/>
      <c r="AG10" s="1500"/>
      <c r="AH10" s="1500"/>
      <c r="AI10" s="1500"/>
      <c r="AJ10" s="1500"/>
      <c r="AK10" s="498"/>
    </row>
    <row r="11" spans="1:55" s="895" customFormat="1" ht="12" customHeight="1">
      <c r="R11" s="1500" t="s">
        <v>787</v>
      </c>
      <c r="S11" s="1500"/>
      <c r="T11" s="1500"/>
      <c r="U11" s="1500"/>
      <c r="V11" s="1500"/>
      <c r="W11" s="1500"/>
      <c r="X11" s="1500"/>
      <c r="Y11" s="1500"/>
      <c r="Z11" s="1500"/>
      <c r="AA11" s="1500"/>
      <c r="AB11" s="1500"/>
      <c r="AC11" s="1500"/>
      <c r="AD11" s="1500"/>
      <c r="AE11" s="1500"/>
      <c r="AF11" s="1500"/>
      <c r="AG11" s="1500"/>
      <c r="AH11" s="1500"/>
      <c r="AI11" s="1500"/>
      <c r="AJ11" s="1500"/>
      <c r="AK11" s="498"/>
    </row>
    <row r="12" spans="1:55" ht="15" customHeight="1"/>
    <row r="13" spans="1:55" ht="30" customHeight="1">
      <c r="B13" s="2457" t="s">
        <v>340</v>
      </c>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454"/>
    </row>
    <row r="14" spans="1:55" ht="15" customHeight="1">
      <c r="BC14" s="106" t="s">
        <v>342</v>
      </c>
    </row>
    <row r="15" spans="1:55" ht="20.149999999999999" customHeight="1">
      <c r="B15" s="305" t="s">
        <v>295</v>
      </c>
      <c r="C15" s="1547">
        <v>44859</v>
      </c>
      <c r="D15" s="2458"/>
      <c r="E15" s="2458"/>
      <c r="F15" s="2458"/>
      <c r="G15" s="2458"/>
      <c r="H15" s="2458"/>
      <c r="I15" s="2458"/>
      <c r="J15" s="2458"/>
      <c r="K15" s="2458"/>
      <c r="L15" s="2458"/>
      <c r="M15" s="1251" t="s">
        <v>747</v>
      </c>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row>
    <row r="16" spans="1:55" ht="20.149999999999999" customHeight="1">
      <c r="B16" s="1251" t="s">
        <v>748</v>
      </c>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row>
    <row r="17" spans="1:56" ht="15" customHeight="1"/>
    <row r="18" spans="1:56" ht="20.149999999999999" customHeight="1">
      <c r="B18" s="2436" t="s">
        <v>341</v>
      </c>
      <c r="C18" s="1048"/>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O18" s="462"/>
      <c r="AP18" s="462"/>
      <c r="AQ18" s="462"/>
      <c r="AR18" s="462"/>
      <c r="AS18" s="462"/>
      <c r="AT18" s="462"/>
      <c r="AU18" s="462"/>
      <c r="AV18" s="462"/>
      <c r="AW18" s="462"/>
      <c r="AX18" s="462"/>
      <c r="AY18" s="462"/>
      <c r="AZ18" s="462"/>
      <c r="BA18" s="462"/>
      <c r="BB18" s="462"/>
      <c r="BC18" s="462" t="s">
        <v>338</v>
      </c>
      <c r="BD18" s="462"/>
    </row>
    <row r="19" spans="1:56" ht="15" customHeight="1" thickBot="1">
      <c r="AO19" s="462"/>
      <c r="AP19" s="462"/>
      <c r="AQ19" s="462"/>
      <c r="AR19" s="462"/>
      <c r="AS19" s="462"/>
      <c r="AT19" s="462"/>
      <c r="AU19" s="462"/>
      <c r="AV19" s="462"/>
      <c r="AW19" s="462"/>
      <c r="AX19" s="462"/>
      <c r="AY19" s="462"/>
      <c r="AZ19" s="462"/>
      <c r="BA19" s="462"/>
      <c r="BB19" s="462"/>
      <c r="BC19" s="462" t="s">
        <v>339</v>
      </c>
      <c r="BD19" s="462"/>
    </row>
    <row r="20" spans="1:56" s="91" customFormat="1" ht="15" customHeight="1">
      <c r="A20" s="589"/>
      <c r="B20" s="2298"/>
      <c r="C20" s="1792" t="s">
        <v>90</v>
      </c>
      <c r="D20" s="1026"/>
      <c r="E20" s="1026"/>
      <c r="F20" s="1026"/>
      <c r="G20" s="1026"/>
      <c r="H20" s="1026"/>
      <c r="I20" s="172"/>
      <c r="J20" s="2259"/>
      <c r="K20" s="2260"/>
      <c r="L20" s="2255" t="str">
        <f>各項目入力表!B3</f>
        <v>○○○○工事</v>
      </c>
      <c r="M20" s="2255"/>
      <c r="N20" s="2255"/>
      <c r="O20" s="2255"/>
      <c r="P20" s="2255"/>
      <c r="Q20" s="2255"/>
      <c r="R20" s="2255"/>
      <c r="S20" s="2255"/>
      <c r="T20" s="2255"/>
      <c r="U20" s="2255"/>
      <c r="V20" s="2255"/>
      <c r="W20" s="2255"/>
      <c r="X20" s="2255"/>
      <c r="Y20" s="2255"/>
      <c r="Z20" s="2255"/>
      <c r="AA20" s="2255"/>
      <c r="AB20" s="2255"/>
      <c r="AC20" s="2255"/>
      <c r="AD20" s="2255"/>
      <c r="AE20" s="2255"/>
      <c r="AF20" s="2255"/>
      <c r="AG20" s="2255"/>
      <c r="AH20" s="2255"/>
      <c r="AI20" s="2255"/>
      <c r="AJ20" s="2256"/>
      <c r="AL20" s="462"/>
      <c r="AM20" s="462"/>
      <c r="AN20" s="462"/>
      <c r="AO20" s="2299" t="s">
        <v>303</v>
      </c>
      <c r="AP20" s="1140"/>
      <c r="AQ20" s="1140"/>
      <c r="AR20" s="1140"/>
      <c r="AS20" s="1140"/>
      <c r="AT20" s="1140"/>
      <c r="AU20" s="1140"/>
      <c r="AV20" s="1048"/>
      <c r="AW20" s="1048"/>
      <c r="AX20" s="1048"/>
      <c r="AY20" s="1048"/>
      <c r="AZ20" s="1048"/>
      <c r="BA20" s="1048"/>
      <c r="BB20" s="462"/>
      <c r="BC20" s="462" t="s">
        <v>292</v>
      </c>
      <c r="BD20" s="462"/>
    </row>
    <row r="21" spans="1:56" s="91" customFormat="1" ht="15" customHeight="1">
      <c r="A21" s="589"/>
      <c r="B21" s="2415"/>
      <c r="C21" s="1005"/>
      <c r="D21" s="1005"/>
      <c r="E21" s="1005"/>
      <c r="F21" s="1005"/>
      <c r="G21" s="1005"/>
      <c r="H21" s="1005"/>
      <c r="I21" s="465"/>
      <c r="J21" s="973"/>
      <c r="K21" s="967"/>
      <c r="L21" s="2394"/>
      <c r="M21" s="2394"/>
      <c r="N21" s="2394"/>
      <c r="O21" s="2394"/>
      <c r="P21" s="2394"/>
      <c r="Q21" s="2394"/>
      <c r="R21" s="2394"/>
      <c r="S21" s="2394"/>
      <c r="T21" s="2394"/>
      <c r="U21" s="2394"/>
      <c r="V21" s="2394"/>
      <c r="W21" s="2394"/>
      <c r="X21" s="2394"/>
      <c r="Y21" s="2394"/>
      <c r="Z21" s="2394"/>
      <c r="AA21" s="2394"/>
      <c r="AB21" s="2394"/>
      <c r="AC21" s="2394"/>
      <c r="AD21" s="2394"/>
      <c r="AE21" s="2394"/>
      <c r="AF21" s="2394"/>
      <c r="AG21" s="2394"/>
      <c r="AH21" s="2394"/>
      <c r="AI21" s="2394"/>
      <c r="AJ21" s="2395"/>
      <c r="AL21" s="462"/>
      <c r="AM21" s="462"/>
      <c r="AN21" s="462"/>
      <c r="AO21" s="1140"/>
      <c r="AP21" s="1140"/>
      <c r="AQ21" s="1140"/>
      <c r="AR21" s="1140"/>
      <c r="AS21" s="1140"/>
      <c r="AT21" s="1140"/>
      <c r="AU21" s="1140"/>
      <c r="AV21" s="1048"/>
      <c r="AW21" s="1048"/>
      <c r="AX21" s="1048"/>
      <c r="AY21" s="1048"/>
      <c r="AZ21" s="1048"/>
      <c r="BA21" s="1048"/>
      <c r="BB21" s="462"/>
      <c r="BC21" s="462"/>
      <c r="BD21" s="462"/>
    </row>
    <row r="22" spans="1:56" s="91" customFormat="1" ht="15" customHeight="1">
      <c r="A22" s="589"/>
      <c r="B22" s="1785"/>
      <c r="C22" s="1787" t="s">
        <v>107</v>
      </c>
      <c r="D22" s="1004"/>
      <c r="E22" s="1004"/>
      <c r="F22" s="1004"/>
      <c r="G22" s="1004"/>
      <c r="H22" s="1004"/>
      <c r="I22" s="451"/>
      <c r="J22" s="1794"/>
      <c r="K22" s="964"/>
      <c r="L22" s="2257" t="str">
        <f>各項目入力表!B4</f>
        <v>平塚市○○地内</v>
      </c>
      <c r="M22" s="2257"/>
      <c r="N22" s="2257"/>
      <c r="O22" s="2257"/>
      <c r="P22" s="2257"/>
      <c r="Q22" s="2257"/>
      <c r="R22" s="2257"/>
      <c r="S22" s="2257"/>
      <c r="T22" s="2257"/>
      <c r="U22" s="2257"/>
      <c r="V22" s="2257"/>
      <c r="W22" s="2257"/>
      <c r="X22" s="2257"/>
      <c r="Y22" s="2257"/>
      <c r="Z22" s="2257"/>
      <c r="AA22" s="2257"/>
      <c r="AB22" s="2257"/>
      <c r="AC22" s="2257"/>
      <c r="AD22" s="2257"/>
      <c r="AE22" s="2257"/>
      <c r="AF22" s="2257"/>
      <c r="AG22" s="2257"/>
      <c r="AH22" s="2257"/>
      <c r="AI22" s="2257"/>
      <c r="AJ22" s="2258"/>
      <c r="AL22" s="462"/>
      <c r="AM22" s="462"/>
      <c r="AN22" s="462"/>
      <c r="AO22" s="1140"/>
      <c r="AP22" s="1140"/>
      <c r="AQ22" s="1140"/>
      <c r="AR22" s="1140"/>
      <c r="AS22" s="1140"/>
      <c r="AT22" s="1140"/>
      <c r="AU22" s="1140"/>
      <c r="AV22" s="1048"/>
      <c r="AW22" s="1048"/>
      <c r="AX22" s="1048"/>
      <c r="AY22" s="1048"/>
      <c r="AZ22" s="1048"/>
      <c r="BA22" s="1048"/>
      <c r="BB22" s="462"/>
      <c r="BC22" s="462"/>
      <c r="BD22" s="462"/>
    </row>
    <row r="23" spans="1:56" s="91" customFormat="1" ht="15" customHeight="1">
      <c r="A23" s="589"/>
      <c r="B23" s="1786"/>
      <c r="C23" s="1057"/>
      <c r="D23" s="1057"/>
      <c r="E23" s="1057"/>
      <c r="F23" s="1057"/>
      <c r="G23" s="1057"/>
      <c r="H23" s="1057"/>
      <c r="I23" s="453"/>
      <c r="J23" s="2182"/>
      <c r="K23" s="2183"/>
      <c r="L23" s="2257"/>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8"/>
      <c r="AL23" s="462"/>
      <c r="AM23" s="462"/>
      <c r="AN23" s="462"/>
      <c r="AO23" s="462"/>
      <c r="AP23" s="462"/>
      <c r="AQ23" s="462"/>
      <c r="AR23" s="462"/>
      <c r="AS23" s="462"/>
      <c r="AT23" s="462"/>
      <c r="AU23" s="462"/>
      <c r="AV23" s="462"/>
      <c r="AW23" s="462"/>
      <c r="AX23" s="462"/>
      <c r="AY23" s="462"/>
      <c r="AZ23" s="462"/>
      <c r="BA23" s="462"/>
      <c r="BB23" s="462"/>
      <c r="BC23" s="462"/>
      <c r="BD23" s="462"/>
    </row>
    <row r="24" spans="1:56" s="91" customFormat="1" ht="15" customHeight="1" thickBot="1">
      <c r="A24" s="589"/>
      <c r="B24" s="1785"/>
      <c r="C24" s="1787" t="s">
        <v>105</v>
      </c>
      <c r="D24" s="1004"/>
      <c r="E24" s="1004"/>
      <c r="F24" s="1004"/>
      <c r="G24" s="1004"/>
      <c r="H24" s="1004"/>
      <c r="I24" s="1807"/>
      <c r="J24" s="1860"/>
      <c r="K24" s="1449"/>
      <c r="L24" s="1781">
        <f>各項目入力表!B6</f>
        <v>44713</v>
      </c>
      <c r="M24" s="1781"/>
      <c r="N24" s="1781"/>
      <c r="O24" s="1781"/>
      <c r="P24" s="1781"/>
      <c r="Q24" s="1781"/>
      <c r="R24" s="1781"/>
      <c r="S24" s="1781"/>
      <c r="T24" s="1781"/>
      <c r="U24" s="1781"/>
      <c r="V24" s="1781"/>
      <c r="W24" s="1788"/>
      <c r="X24" s="457"/>
      <c r="Y24" s="1004" t="s">
        <v>315</v>
      </c>
      <c r="Z24" s="954"/>
      <c r="AA24" s="954"/>
      <c r="AB24" s="954"/>
      <c r="AC24" s="954"/>
      <c r="AD24" s="459"/>
      <c r="AE24" s="1850" t="str">
        <f>各項目入力表!B5</f>
        <v>04-***</v>
      </c>
      <c r="AF24" s="1115"/>
      <c r="AG24" s="1115"/>
      <c r="AH24" s="1115"/>
      <c r="AI24" s="1115"/>
      <c r="AJ24" s="2342"/>
      <c r="AL24" s="462"/>
      <c r="AM24" s="462"/>
      <c r="AN24" s="462"/>
      <c r="AO24" s="462"/>
      <c r="AP24" s="462"/>
      <c r="AQ24" s="462"/>
      <c r="AR24" s="462"/>
      <c r="AS24" s="462"/>
      <c r="AT24" s="462"/>
      <c r="AU24" s="462"/>
      <c r="AV24" s="462"/>
      <c r="AW24" s="462"/>
      <c r="AX24" s="462"/>
      <c r="AY24" s="462"/>
      <c r="AZ24" s="462"/>
      <c r="BA24" s="462"/>
      <c r="BB24" s="462"/>
      <c r="BC24" s="462"/>
      <c r="BD24" s="462"/>
    </row>
    <row r="25" spans="1:56" s="91" customFormat="1" ht="15" customHeight="1" thickTop="1">
      <c r="A25" s="589"/>
      <c r="B25" s="1786"/>
      <c r="C25" s="1057"/>
      <c r="D25" s="1057"/>
      <c r="E25" s="1057"/>
      <c r="F25" s="1057"/>
      <c r="G25" s="1057"/>
      <c r="H25" s="1057"/>
      <c r="I25" s="1808"/>
      <c r="J25" s="1450"/>
      <c r="K25" s="1451"/>
      <c r="L25" s="1789"/>
      <c r="M25" s="1789"/>
      <c r="N25" s="1789"/>
      <c r="O25" s="1789"/>
      <c r="P25" s="1789"/>
      <c r="Q25" s="1789"/>
      <c r="R25" s="1789"/>
      <c r="S25" s="1789"/>
      <c r="T25" s="1789"/>
      <c r="U25" s="1789"/>
      <c r="V25" s="1789"/>
      <c r="W25" s="1790"/>
      <c r="X25" s="452"/>
      <c r="Y25" s="1028"/>
      <c r="Z25" s="1028"/>
      <c r="AA25" s="1028"/>
      <c r="AB25" s="1028"/>
      <c r="AC25" s="1028"/>
      <c r="AD25" s="449"/>
      <c r="AE25" s="2370"/>
      <c r="AF25" s="2343"/>
      <c r="AG25" s="2343"/>
      <c r="AH25" s="2343"/>
      <c r="AI25" s="2343"/>
      <c r="AJ25" s="2344"/>
      <c r="AL25" s="462"/>
      <c r="AM25" s="462"/>
      <c r="AN25" s="462"/>
      <c r="AO25" s="1763" t="s">
        <v>337</v>
      </c>
      <c r="AP25" s="1048"/>
      <c r="AQ25" s="1048"/>
      <c r="AR25" s="1048"/>
      <c r="AS25" s="1048"/>
      <c r="AT25" s="1048"/>
      <c r="AU25" s="1838"/>
      <c r="AV25" s="1765" t="s">
        <v>292</v>
      </c>
      <c r="AW25" s="1839"/>
      <c r="AX25" s="1840"/>
      <c r="AY25" s="462"/>
      <c r="AZ25" s="462"/>
      <c r="BA25" s="462"/>
      <c r="BB25" s="462"/>
      <c r="BC25" s="462"/>
      <c r="BD25" s="462"/>
    </row>
    <row r="26" spans="1:56" s="91" customFormat="1" ht="30" customHeight="1" thickBot="1">
      <c r="A26" s="589"/>
      <c r="B26" s="1785"/>
      <c r="C26" s="1787" t="s">
        <v>106</v>
      </c>
      <c r="D26" s="1004"/>
      <c r="E26" s="1004"/>
      <c r="F26" s="1004"/>
      <c r="G26" s="1004"/>
      <c r="H26" s="1004"/>
      <c r="I26" s="451"/>
      <c r="J26" s="1794" t="s">
        <v>383</v>
      </c>
      <c r="K26" s="1900"/>
      <c r="L26" s="1781">
        <f>各項目入力表!B7</f>
        <v>44713</v>
      </c>
      <c r="M26" s="1781"/>
      <c r="N26" s="1781"/>
      <c r="O26" s="1781"/>
      <c r="P26" s="1781"/>
      <c r="Q26" s="1781"/>
      <c r="R26" s="1781"/>
      <c r="S26" s="1781"/>
      <c r="T26" s="1781"/>
      <c r="U26" s="1781"/>
      <c r="V26" s="1781"/>
      <c r="W26" s="1788"/>
      <c r="X26" s="456"/>
      <c r="Y26" s="166"/>
      <c r="Z26" s="166"/>
      <c r="AA26" s="166"/>
      <c r="AB26" s="166"/>
      <c r="AC26" s="166"/>
      <c r="AD26" s="166"/>
      <c r="AE26" s="166"/>
      <c r="AF26" s="166"/>
      <c r="AG26" s="166"/>
      <c r="AH26" s="166"/>
      <c r="AI26" s="166"/>
      <c r="AJ26" s="120"/>
      <c r="AL26" s="462"/>
      <c r="AM26" s="462"/>
      <c r="AN26" s="462"/>
      <c r="AO26" s="1048"/>
      <c r="AP26" s="1048"/>
      <c r="AQ26" s="1048"/>
      <c r="AR26" s="1048"/>
      <c r="AS26" s="1048"/>
      <c r="AT26" s="1048"/>
      <c r="AU26" s="1838"/>
      <c r="AV26" s="1841"/>
      <c r="AW26" s="1842"/>
      <c r="AX26" s="1843"/>
      <c r="AY26" s="462"/>
      <c r="AZ26" s="462"/>
      <c r="BA26" s="462"/>
      <c r="BB26" s="462"/>
      <c r="BC26" s="462"/>
      <c r="BD26" s="462"/>
    </row>
    <row r="27" spans="1:56" s="91" customFormat="1" ht="30" customHeight="1" thickTop="1">
      <c r="A27" s="589"/>
      <c r="B27" s="1786"/>
      <c r="C27" s="1057"/>
      <c r="D27" s="1057"/>
      <c r="E27" s="1057"/>
      <c r="F27" s="1057"/>
      <c r="G27" s="1057"/>
      <c r="H27" s="1057"/>
      <c r="I27" s="453"/>
      <c r="J27" s="1045" t="s">
        <v>382</v>
      </c>
      <c r="K27" s="1902"/>
      <c r="L27" s="1789">
        <f>IF(AV25=BC18,各項目入力表!D5,+IF(AV25=BC19,各項目入力表!D6,各項目入力表!B8))</f>
        <v>44896</v>
      </c>
      <c r="M27" s="1789"/>
      <c r="N27" s="1789"/>
      <c r="O27" s="1789"/>
      <c r="P27" s="1789"/>
      <c r="Q27" s="1789"/>
      <c r="R27" s="1789"/>
      <c r="S27" s="1789"/>
      <c r="T27" s="1789"/>
      <c r="U27" s="1789"/>
      <c r="V27" s="1789"/>
      <c r="W27" s="1790"/>
      <c r="X27" s="450"/>
      <c r="Y27" s="167"/>
      <c r="Z27" s="167"/>
      <c r="AA27" s="167"/>
      <c r="AB27" s="167"/>
      <c r="AC27" s="167"/>
      <c r="AD27" s="167"/>
      <c r="AE27" s="167"/>
      <c r="AF27" s="167"/>
      <c r="AG27" s="167"/>
      <c r="AH27" s="167"/>
      <c r="AI27" s="167"/>
      <c r="AJ27" s="122"/>
      <c r="AL27" s="462"/>
      <c r="AM27" s="462"/>
      <c r="AN27" s="462"/>
      <c r="AO27" s="1763" t="s">
        <v>335</v>
      </c>
      <c r="AP27" s="1048"/>
      <c r="AQ27" s="1048"/>
      <c r="AR27" s="1048"/>
      <c r="AS27" s="1048"/>
      <c r="AT27" s="1048"/>
      <c r="AU27" s="1838"/>
      <c r="AV27" s="1765" t="s">
        <v>292</v>
      </c>
      <c r="AW27" s="1839"/>
      <c r="AX27" s="1840"/>
      <c r="AY27" s="462"/>
      <c r="AZ27" s="462"/>
      <c r="BA27" s="462"/>
      <c r="BB27" s="462"/>
      <c r="BC27" s="462"/>
      <c r="BD27" s="462"/>
    </row>
    <row r="28" spans="1:56" s="91" customFormat="1" ht="15" customHeight="1" thickBot="1">
      <c r="A28" s="589"/>
      <c r="B28" s="1785"/>
      <c r="C28" s="1787" t="s">
        <v>112</v>
      </c>
      <c r="D28" s="1004"/>
      <c r="E28" s="1004"/>
      <c r="F28" s="1004"/>
      <c r="G28" s="1004"/>
      <c r="H28" s="1004"/>
      <c r="I28" s="1807"/>
      <c r="J28" s="180"/>
      <c r="K28" s="174"/>
      <c r="L28" s="2406">
        <f>IF(AV27=BC18,各項目入力表!D7,+IF(AV27=BC19,各項目入力表!D8,各項目入力表!B9))</f>
        <v>108000000</v>
      </c>
      <c r="M28" s="2461"/>
      <c r="N28" s="2461"/>
      <c r="O28" s="2461"/>
      <c r="P28" s="2461"/>
      <c r="Q28" s="2461"/>
      <c r="R28" s="2461"/>
      <c r="S28" s="2461"/>
      <c r="T28" s="2461"/>
      <c r="U28" s="2461"/>
      <c r="V28" s="2461"/>
      <c r="W28" s="2337"/>
      <c r="X28" s="954" t="s">
        <v>528</v>
      </c>
      <c r="Y28" s="954"/>
      <c r="Z28" s="954"/>
      <c r="AA28" s="954"/>
      <c r="AB28" s="954"/>
      <c r="AC28" s="954"/>
      <c r="AD28" s="954"/>
      <c r="AE28" s="954"/>
      <c r="AF28" s="954"/>
      <c r="AG28" s="954"/>
      <c r="AH28" s="954"/>
      <c r="AI28" s="954"/>
      <c r="AJ28" s="2324"/>
      <c r="AL28" s="462"/>
      <c r="AM28" s="462"/>
      <c r="AN28" s="462"/>
      <c r="AO28" s="1048"/>
      <c r="AP28" s="1048"/>
      <c r="AQ28" s="1048"/>
      <c r="AR28" s="1048"/>
      <c r="AS28" s="1048"/>
      <c r="AT28" s="1048"/>
      <c r="AU28" s="1838"/>
      <c r="AV28" s="1841"/>
      <c r="AW28" s="1842"/>
      <c r="AX28" s="1843"/>
      <c r="AY28" s="462"/>
      <c r="AZ28" s="462"/>
      <c r="BA28" s="462"/>
      <c r="BB28" s="462"/>
      <c r="BC28" s="462"/>
      <c r="BD28" s="462"/>
    </row>
    <row r="29" spans="1:56" s="91" customFormat="1" ht="15" customHeight="1" thickTop="1">
      <c r="A29" s="589"/>
      <c r="B29" s="1786"/>
      <c r="C29" s="1057"/>
      <c r="D29" s="1057"/>
      <c r="E29" s="1057"/>
      <c r="F29" s="1057"/>
      <c r="G29" s="1057"/>
      <c r="H29" s="1057"/>
      <c r="I29" s="1808"/>
      <c r="J29" s="137"/>
      <c r="K29" s="138"/>
      <c r="L29" s="2462"/>
      <c r="M29" s="2462"/>
      <c r="N29" s="2462"/>
      <c r="O29" s="2462"/>
      <c r="P29" s="2462"/>
      <c r="Q29" s="2462"/>
      <c r="R29" s="2462"/>
      <c r="S29" s="2462"/>
      <c r="T29" s="2462"/>
      <c r="U29" s="2462"/>
      <c r="V29" s="2462"/>
      <c r="W29" s="2340"/>
      <c r="X29" s="1028"/>
      <c r="Y29" s="1028"/>
      <c r="Z29" s="1028"/>
      <c r="AA29" s="1028"/>
      <c r="AB29" s="1028"/>
      <c r="AC29" s="1028"/>
      <c r="AD29" s="1028"/>
      <c r="AE29" s="1028"/>
      <c r="AF29" s="1028"/>
      <c r="AG29" s="1028"/>
      <c r="AH29" s="1028"/>
      <c r="AI29" s="1028"/>
      <c r="AJ29" s="2325"/>
      <c r="AL29" s="462"/>
      <c r="AM29" s="462"/>
      <c r="AN29" s="462"/>
      <c r="AO29" s="462"/>
      <c r="AP29" s="462"/>
      <c r="AQ29" s="462"/>
      <c r="AR29" s="462"/>
      <c r="AS29" s="462"/>
      <c r="AT29" s="462"/>
      <c r="AU29" s="462"/>
      <c r="AV29" s="462"/>
      <c r="AW29" s="462"/>
      <c r="AX29" s="462"/>
      <c r="AY29" s="462"/>
      <c r="AZ29" s="462"/>
      <c r="BA29" s="462"/>
      <c r="BB29" s="462"/>
      <c r="BC29" s="462"/>
      <c r="BD29" s="462"/>
    </row>
    <row r="30" spans="1:56" s="91" customFormat="1" ht="15" customHeight="1">
      <c r="A30" s="589"/>
      <c r="B30" s="2223"/>
      <c r="C30" s="2459" t="s">
        <v>120</v>
      </c>
      <c r="D30" s="1795"/>
      <c r="E30" s="1795"/>
      <c r="F30" s="1795"/>
      <c r="G30" s="1795"/>
      <c r="H30" s="1795"/>
      <c r="I30" s="2308"/>
      <c r="J30" s="2398" t="s">
        <v>770</v>
      </c>
      <c r="K30" s="2399"/>
      <c r="L30" s="2399"/>
      <c r="M30" s="2399"/>
      <c r="N30" s="2399"/>
      <c r="O30" s="2399"/>
      <c r="P30" s="2399"/>
      <c r="Q30" s="2399"/>
      <c r="R30" s="2399"/>
      <c r="S30" s="2399"/>
      <c r="T30" s="2399"/>
      <c r="U30" s="2399"/>
      <c r="V30" s="2399"/>
      <c r="W30" s="2399"/>
      <c r="X30" s="2399"/>
      <c r="Y30" s="2399"/>
      <c r="Z30" s="2399"/>
      <c r="AA30" s="2399"/>
      <c r="AB30" s="2399"/>
      <c r="AC30" s="2399"/>
      <c r="AD30" s="2399"/>
      <c r="AE30" s="2399"/>
      <c r="AF30" s="2399"/>
      <c r="AG30" s="2399"/>
      <c r="AH30" s="2399"/>
      <c r="AI30" s="2399"/>
      <c r="AJ30" s="2400"/>
      <c r="AL30" s="462"/>
      <c r="AM30" s="462"/>
      <c r="AN30" s="462"/>
      <c r="AO30" s="462"/>
      <c r="AP30" s="462"/>
      <c r="AQ30" s="462"/>
      <c r="AR30" s="462"/>
      <c r="AS30" s="462"/>
      <c r="AT30" s="462"/>
      <c r="AU30" s="462"/>
      <c r="AV30" s="462"/>
      <c r="AW30" s="462"/>
      <c r="AX30" s="462"/>
      <c r="AY30" s="462"/>
      <c r="AZ30" s="462"/>
      <c r="BA30" s="462"/>
      <c r="BB30" s="462"/>
    </row>
    <row r="31" spans="1:56" s="518" customFormat="1" ht="15" customHeight="1">
      <c r="A31" s="589"/>
      <c r="B31" s="2226"/>
      <c r="C31" s="2460"/>
      <c r="D31" s="1010"/>
      <c r="E31" s="1010"/>
      <c r="F31" s="1010"/>
      <c r="G31" s="1010"/>
      <c r="H31" s="1010"/>
      <c r="I31" s="2092"/>
      <c r="J31" s="2234"/>
      <c r="K31" s="2401"/>
      <c r="L31" s="2401"/>
      <c r="M31" s="2401"/>
      <c r="N31" s="2401"/>
      <c r="O31" s="2401"/>
      <c r="P31" s="2401"/>
      <c r="Q31" s="2401"/>
      <c r="R31" s="2401"/>
      <c r="S31" s="2401"/>
      <c r="T31" s="2401"/>
      <c r="U31" s="2401"/>
      <c r="V31" s="2401"/>
      <c r="W31" s="2401"/>
      <c r="X31" s="2401"/>
      <c r="Y31" s="2401"/>
      <c r="Z31" s="2401"/>
      <c r="AA31" s="2401"/>
      <c r="AB31" s="2401"/>
      <c r="AC31" s="2401"/>
      <c r="AD31" s="2401"/>
      <c r="AE31" s="2401"/>
      <c r="AF31" s="2401"/>
      <c r="AG31" s="2401"/>
      <c r="AH31" s="2401"/>
      <c r="AI31" s="2401"/>
      <c r="AJ31" s="2236"/>
    </row>
    <row r="32" spans="1:56" s="518" customFormat="1" ht="15" customHeight="1">
      <c r="A32" s="589"/>
      <c r="B32" s="2226"/>
      <c r="C32" s="2460"/>
      <c r="D32" s="1010"/>
      <c r="E32" s="1010"/>
      <c r="F32" s="1010"/>
      <c r="G32" s="1010"/>
      <c r="H32" s="1010"/>
      <c r="I32" s="2092"/>
      <c r="J32" s="2234"/>
      <c r="K32" s="2401"/>
      <c r="L32" s="2401"/>
      <c r="M32" s="2401"/>
      <c r="N32" s="2401"/>
      <c r="O32" s="2401"/>
      <c r="P32" s="2401"/>
      <c r="Q32" s="2401"/>
      <c r="R32" s="2401"/>
      <c r="S32" s="2401"/>
      <c r="T32" s="2401"/>
      <c r="U32" s="2401"/>
      <c r="V32" s="2401"/>
      <c r="W32" s="2401"/>
      <c r="X32" s="2401"/>
      <c r="Y32" s="2401"/>
      <c r="Z32" s="2401"/>
      <c r="AA32" s="2401"/>
      <c r="AB32" s="2401"/>
      <c r="AC32" s="2401"/>
      <c r="AD32" s="2401"/>
      <c r="AE32" s="2401"/>
      <c r="AF32" s="2401"/>
      <c r="AG32" s="2401"/>
      <c r="AH32" s="2401"/>
      <c r="AI32" s="2401"/>
      <c r="AJ32" s="2236"/>
    </row>
    <row r="33" spans="1:54" s="518" customFormat="1" ht="15" customHeight="1">
      <c r="A33" s="589"/>
      <c r="B33" s="2226"/>
      <c r="C33" s="2460"/>
      <c r="D33" s="1010"/>
      <c r="E33" s="1010"/>
      <c r="F33" s="1010"/>
      <c r="G33" s="1010"/>
      <c r="H33" s="1010"/>
      <c r="I33" s="2092"/>
      <c r="J33" s="2234"/>
      <c r="K33" s="2401"/>
      <c r="L33" s="2401"/>
      <c r="M33" s="2401"/>
      <c r="N33" s="2401"/>
      <c r="O33" s="2401"/>
      <c r="P33" s="2401"/>
      <c r="Q33" s="2401"/>
      <c r="R33" s="2401"/>
      <c r="S33" s="2401"/>
      <c r="T33" s="2401"/>
      <c r="U33" s="2401"/>
      <c r="V33" s="2401"/>
      <c r="W33" s="2401"/>
      <c r="X33" s="2401"/>
      <c r="Y33" s="2401"/>
      <c r="Z33" s="2401"/>
      <c r="AA33" s="2401"/>
      <c r="AB33" s="2401"/>
      <c r="AC33" s="2401"/>
      <c r="AD33" s="2401"/>
      <c r="AE33" s="2401"/>
      <c r="AF33" s="2401"/>
      <c r="AG33" s="2401"/>
      <c r="AH33" s="2401"/>
      <c r="AI33" s="2401"/>
      <c r="AJ33" s="2236"/>
    </row>
    <row r="34" spans="1:54" s="518" customFormat="1" ht="15" customHeight="1">
      <c r="A34" s="589"/>
      <c r="B34" s="2226"/>
      <c r="C34" s="2460"/>
      <c r="D34" s="1010"/>
      <c r="E34" s="1010"/>
      <c r="F34" s="1010"/>
      <c r="G34" s="1010"/>
      <c r="H34" s="1010"/>
      <c r="I34" s="2092"/>
      <c r="J34" s="2234"/>
      <c r="K34" s="2401"/>
      <c r="L34" s="2401"/>
      <c r="M34" s="2401"/>
      <c r="N34" s="2401"/>
      <c r="O34" s="2401"/>
      <c r="P34" s="2401"/>
      <c r="Q34" s="2401"/>
      <c r="R34" s="2401"/>
      <c r="S34" s="2401"/>
      <c r="T34" s="2401"/>
      <c r="U34" s="2401"/>
      <c r="V34" s="2401"/>
      <c r="W34" s="2401"/>
      <c r="X34" s="2401"/>
      <c r="Y34" s="2401"/>
      <c r="Z34" s="2401"/>
      <c r="AA34" s="2401"/>
      <c r="AB34" s="2401"/>
      <c r="AC34" s="2401"/>
      <c r="AD34" s="2401"/>
      <c r="AE34" s="2401"/>
      <c r="AF34" s="2401"/>
      <c r="AG34" s="2401"/>
      <c r="AH34" s="2401"/>
      <c r="AI34" s="2401"/>
      <c r="AJ34" s="2236"/>
    </row>
    <row r="35" spans="1:54" s="91" customFormat="1" ht="15" customHeight="1">
      <c r="A35" s="589"/>
      <c r="B35" s="2228"/>
      <c r="C35" s="1859"/>
      <c r="D35" s="1859"/>
      <c r="E35" s="1859"/>
      <c r="F35" s="1859"/>
      <c r="G35" s="1859"/>
      <c r="H35" s="1859"/>
      <c r="I35" s="1153"/>
      <c r="J35" s="2234"/>
      <c r="K35" s="2401"/>
      <c r="L35" s="2235"/>
      <c r="M35" s="2235"/>
      <c r="N35" s="2235"/>
      <c r="O35" s="2235"/>
      <c r="P35" s="2235"/>
      <c r="Q35" s="2235"/>
      <c r="R35" s="2235"/>
      <c r="S35" s="2235"/>
      <c r="T35" s="2235"/>
      <c r="U35" s="2235"/>
      <c r="V35" s="2235"/>
      <c r="W35" s="2235"/>
      <c r="X35" s="2235"/>
      <c r="Y35" s="2235"/>
      <c r="Z35" s="2235"/>
      <c r="AA35" s="2235"/>
      <c r="AB35" s="2235"/>
      <c r="AC35" s="2235"/>
      <c r="AD35" s="2235"/>
      <c r="AE35" s="2235"/>
      <c r="AF35" s="2235"/>
      <c r="AG35" s="2235"/>
      <c r="AH35" s="2235"/>
      <c r="AI35" s="2235"/>
      <c r="AJ35" s="2236"/>
      <c r="AL35" s="462"/>
      <c r="AM35" s="462"/>
      <c r="AN35" s="462"/>
      <c r="AO35" s="462"/>
      <c r="AP35" s="462"/>
      <c r="AQ35" s="462"/>
      <c r="AR35" s="462"/>
      <c r="AS35" s="462"/>
      <c r="AT35" s="462"/>
      <c r="AU35" s="462"/>
      <c r="AV35" s="462"/>
      <c r="AW35" s="462"/>
      <c r="AX35" s="462"/>
      <c r="AY35" s="462"/>
      <c r="AZ35" s="462"/>
      <c r="BA35" s="462"/>
      <c r="BB35" s="462"/>
    </row>
    <row r="36" spans="1:54" ht="15" customHeight="1">
      <c r="B36" s="1091"/>
      <c r="C36" s="1859"/>
      <c r="D36" s="1859"/>
      <c r="E36" s="1859"/>
      <c r="F36" s="1859"/>
      <c r="G36" s="1859"/>
      <c r="H36" s="1859"/>
      <c r="I36" s="1153"/>
      <c r="J36" s="2234"/>
      <c r="K36" s="2235"/>
      <c r="L36" s="2235"/>
      <c r="M36" s="2235"/>
      <c r="N36" s="2235"/>
      <c r="O36" s="2235"/>
      <c r="P36" s="2235"/>
      <c r="Q36" s="2235"/>
      <c r="R36" s="2235"/>
      <c r="S36" s="2235"/>
      <c r="T36" s="2235"/>
      <c r="U36" s="2235"/>
      <c r="V36" s="2235"/>
      <c r="W36" s="2235"/>
      <c r="X36" s="2235"/>
      <c r="Y36" s="2235"/>
      <c r="Z36" s="2235"/>
      <c r="AA36" s="2235"/>
      <c r="AB36" s="2235"/>
      <c r="AC36" s="2235"/>
      <c r="AD36" s="2235"/>
      <c r="AE36" s="2235"/>
      <c r="AF36" s="2235"/>
      <c r="AG36" s="2235"/>
      <c r="AH36" s="2235"/>
      <c r="AI36" s="2235"/>
      <c r="AJ36" s="2236"/>
    </row>
    <row r="37" spans="1:54" ht="15" customHeight="1">
      <c r="B37" s="1091"/>
      <c r="C37" s="1859"/>
      <c r="D37" s="1859"/>
      <c r="E37" s="1859"/>
      <c r="F37" s="1859"/>
      <c r="G37" s="1859"/>
      <c r="H37" s="1859"/>
      <c r="I37" s="1153"/>
      <c r="J37" s="2234"/>
      <c r="K37" s="2235"/>
      <c r="L37" s="2235"/>
      <c r="M37" s="2235"/>
      <c r="N37" s="2235"/>
      <c r="O37" s="2235"/>
      <c r="P37" s="2235"/>
      <c r="Q37" s="2235"/>
      <c r="R37" s="2235"/>
      <c r="S37" s="2235"/>
      <c r="T37" s="2235"/>
      <c r="U37" s="2235"/>
      <c r="V37" s="2235"/>
      <c r="W37" s="2235"/>
      <c r="X37" s="2235"/>
      <c r="Y37" s="2235"/>
      <c r="Z37" s="2235"/>
      <c r="AA37" s="2235"/>
      <c r="AB37" s="2235"/>
      <c r="AC37" s="2235"/>
      <c r="AD37" s="2235"/>
      <c r="AE37" s="2235"/>
      <c r="AF37" s="2235"/>
      <c r="AG37" s="2235"/>
      <c r="AH37" s="2235"/>
      <c r="AI37" s="2235"/>
      <c r="AJ37" s="2236"/>
    </row>
    <row r="38" spans="1:54" ht="15" customHeight="1">
      <c r="B38" s="1091"/>
      <c r="C38" s="1859"/>
      <c r="D38" s="1859"/>
      <c r="E38" s="1859"/>
      <c r="F38" s="1859"/>
      <c r="G38" s="1859"/>
      <c r="H38" s="1859"/>
      <c r="I38" s="1153"/>
      <c r="J38" s="2234"/>
      <c r="K38" s="2235"/>
      <c r="L38" s="2235"/>
      <c r="M38" s="2235"/>
      <c r="N38" s="2235"/>
      <c r="O38" s="2235"/>
      <c r="P38" s="2235"/>
      <c r="Q38" s="2235"/>
      <c r="R38" s="2235"/>
      <c r="S38" s="2235"/>
      <c r="T38" s="2235"/>
      <c r="U38" s="2235"/>
      <c r="V38" s="2235"/>
      <c r="W38" s="2235"/>
      <c r="X38" s="2235"/>
      <c r="Y38" s="2235"/>
      <c r="Z38" s="2235"/>
      <c r="AA38" s="2235"/>
      <c r="AB38" s="2235"/>
      <c r="AC38" s="2235"/>
      <c r="AD38" s="2235"/>
      <c r="AE38" s="2235"/>
      <c r="AF38" s="2235"/>
      <c r="AG38" s="2235"/>
      <c r="AH38" s="2235"/>
      <c r="AI38" s="2235"/>
      <c r="AJ38" s="2236"/>
    </row>
    <row r="39" spans="1:54" ht="15" customHeight="1">
      <c r="B39" s="1091"/>
      <c r="C39" s="1859"/>
      <c r="D39" s="1859"/>
      <c r="E39" s="1859"/>
      <c r="F39" s="1859"/>
      <c r="G39" s="1859"/>
      <c r="H39" s="1859"/>
      <c r="I39" s="1153"/>
      <c r="J39" s="2234"/>
      <c r="K39" s="2235"/>
      <c r="L39" s="2235"/>
      <c r="M39" s="2235"/>
      <c r="N39" s="2235"/>
      <c r="O39" s="2235"/>
      <c r="P39" s="2235"/>
      <c r="Q39" s="2235"/>
      <c r="R39" s="2235"/>
      <c r="S39" s="2235"/>
      <c r="T39" s="2235"/>
      <c r="U39" s="2235"/>
      <c r="V39" s="2235"/>
      <c r="W39" s="2235"/>
      <c r="X39" s="2235"/>
      <c r="Y39" s="2235"/>
      <c r="Z39" s="2235"/>
      <c r="AA39" s="2235"/>
      <c r="AB39" s="2235"/>
      <c r="AC39" s="2235"/>
      <c r="AD39" s="2235"/>
      <c r="AE39" s="2235"/>
      <c r="AF39" s="2235"/>
      <c r="AG39" s="2235"/>
      <c r="AH39" s="2235"/>
      <c r="AI39" s="2235"/>
      <c r="AJ39" s="2236"/>
    </row>
    <row r="40" spans="1:54" ht="15" customHeight="1">
      <c r="B40" s="1091"/>
      <c r="C40" s="1859"/>
      <c r="D40" s="1859"/>
      <c r="E40" s="1859"/>
      <c r="F40" s="1859"/>
      <c r="G40" s="1859"/>
      <c r="H40" s="1859"/>
      <c r="I40" s="1153"/>
      <c r="J40" s="2234"/>
      <c r="K40" s="2235"/>
      <c r="L40" s="2235"/>
      <c r="M40" s="2235"/>
      <c r="N40" s="2235"/>
      <c r="O40" s="2235"/>
      <c r="P40" s="2235"/>
      <c r="Q40" s="2235"/>
      <c r="R40" s="2235"/>
      <c r="S40" s="2235"/>
      <c r="T40" s="2235"/>
      <c r="U40" s="2235"/>
      <c r="V40" s="2235"/>
      <c r="W40" s="2235"/>
      <c r="X40" s="2235"/>
      <c r="Y40" s="2235"/>
      <c r="Z40" s="2235"/>
      <c r="AA40" s="2235"/>
      <c r="AB40" s="2235"/>
      <c r="AC40" s="2235"/>
      <c r="AD40" s="2235"/>
      <c r="AE40" s="2235"/>
      <c r="AF40" s="2235"/>
      <c r="AG40" s="2235"/>
      <c r="AH40" s="2235"/>
      <c r="AI40" s="2235"/>
      <c r="AJ40" s="2236"/>
    </row>
    <row r="41" spans="1:54" ht="15" customHeight="1" thickBot="1">
      <c r="B41" s="1092"/>
      <c r="C41" s="1063"/>
      <c r="D41" s="1063"/>
      <c r="E41" s="1063"/>
      <c r="F41" s="1063"/>
      <c r="G41" s="1063"/>
      <c r="H41" s="1063"/>
      <c r="I41" s="1154"/>
      <c r="J41" s="2237"/>
      <c r="K41" s="2238"/>
      <c r="L41" s="2238"/>
      <c r="M41" s="2238"/>
      <c r="N41" s="2238"/>
      <c r="O41" s="2238"/>
      <c r="P41" s="2238"/>
      <c r="Q41" s="2238"/>
      <c r="R41" s="2238"/>
      <c r="S41" s="2238"/>
      <c r="T41" s="2238"/>
      <c r="U41" s="2238"/>
      <c r="V41" s="2238"/>
      <c r="W41" s="2238"/>
      <c r="X41" s="2238"/>
      <c r="Y41" s="2238"/>
      <c r="Z41" s="2238"/>
      <c r="AA41" s="2238"/>
      <c r="AB41" s="2238"/>
      <c r="AC41" s="2238"/>
      <c r="AD41" s="2238"/>
      <c r="AE41" s="2238"/>
      <c r="AF41" s="2238"/>
      <c r="AG41" s="2238"/>
      <c r="AH41" s="2238"/>
      <c r="AI41" s="2238"/>
      <c r="AJ41" s="2239"/>
    </row>
    <row r="42" spans="1:54" s="895" customFormat="1" ht="15" customHeight="1">
      <c r="Q42" s="1861" t="s">
        <v>792</v>
      </c>
      <c r="R42" s="1861"/>
      <c r="S42" s="1861"/>
      <c r="T42" s="1861"/>
      <c r="U42" s="1861" t="s">
        <v>793</v>
      </c>
      <c r="V42" s="1861"/>
      <c r="W42" s="1861"/>
      <c r="X42" s="1861"/>
      <c r="Y42" s="1861" t="s">
        <v>8</v>
      </c>
      <c r="Z42" s="1861"/>
      <c r="AA42" s="1861"/>
      <c r="AB42" s="1861"/>
      <c r="AC42" s="1861" t="s">
        <v>7</v>
      </c>
      <c r="AD42" s="1861"/>
      <c r="AE42" s="1861"/>
      <c r="AF42" s="1861"/>
      <c r="AG42" s="1861" t="s">
        <v>832</v>
      </c>
      <c r="AH42" s="1861"/>
      <c r="AI42" s="1861"/>
      <c r="AJ42" s="1861"/>
    </row>
    <row r="43" spans="1:54" s="895" customFormat="1" ht="12.65" customHeight="1">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1:54"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1:54" s="895" customFormat="1" ht="12.65" customHeight="1">
      <c r="B45" s="67"/>
      <c r="C45" s="67"/>
      <c r="D45" s="67"/>
      <c r="E45" s="67"/>
      <c r="F45" s="67"/>
      <c r="G45" s="67"/>
      <c r="H45" s="67"/>
      <c r="I45" s="67"/>
      <c r="J45" s="67"/>
      <c r="K45" s="67"/>
      <c r="L45" s="67"/>
      <c r="M45" s="67"/>
      <c r="N45" s="67"/>
      <c r="O45" s="67"/>
      <c r="P45" s="67"/>
      <c r="Q45" s="1867"/>
      <c r="R45" s="1867"/>
      <c r="S45" s="1867"/>
      <c r="T45" s="1867"/>
      <c r="U45" s="1867"/>
      <c r="V45" s="1867"/>
      <c r="W45" s="1867"/>
      <c r="X45" s="1867"/>
      <c r="Y45" s="1867"/>
      <c r="Z45" s="1867"/>
      <c r="AA45" s="1867"/>
      <c r="AB45" s="1867"/>
      <c r="AC45" s="1867"/>
      <c r="AD45" s="1867"/>
      <c r="AE45" s="1867"/>
      <c r="AF45" s="1867"/>
      <c r="AG45" s="1867"/>
      <c r="AH45" s="1867"/>
      <c r="AI45" s="1867"/>
      <c r="AJ45" s="1867"/>
    </row>
    <row r="46" spans="1:54" s="895" customFormat="1" ht="12.65" customHeight="1">
      <c r="B46" s="67"/>
      <c r="C46" s="67"/>
      <c r="D46" s="67"/>
      <c r="E46" s="67"/>
      <c r="F46" s="67"/>
      <c r="G46" s="67"/>
      <c r="H46" s="67"/>
      <c r="I46" s="67"/>
      <c r="J46" s="67"/>
      <c r="K46" s="67"/>
      <c r="L46" s="67"/>
      <c r="M46" s="67"/>
      <c r="N46" s="67"/>
      <c r="O46" s="67"/>
      <c r="P46" s="67"/>
      <c r="Q46" s="1867"/>
      <c r="R46" s="1867"/>
      <c r="S46" s="1867"/>
      <c r="T46" s="1867"/>
      <c r="U46" s="1867"/>
      <c r="V46" s="1867"/>
      <c r="W46" s="1867"/>
      <c r="X46" s="1867"/>
      <c r="Y46" s="1867"/>
      <c r="Z46" s="1867"/>
      <c r="AA46" s="1867"/>
      <c r="AB46" s="1867"/>
      <c r="AC46" s="1867"/>
      <c r="AD46" s="1867"/>
      <c r="AE46" s="1867"/>
      <c r="AF46" s="1867"/>
      <c r="AG46" s="1867"/>
      <c r="AH46" s="1867"/>
      <c r="AI46" s="1867"/>
      <c r="AJ46" s="1867"/>
    </row>
    <row r="48" spans="1:54">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row>
    <row r="49" spans="2:37" s="308" customFormat="1" ht="15.75" hidden="1" customHeight="1">
      <c r="B49" s="283"/>
      <c r="C49" s="307"/>
      <c r="D49" s="307"/>
      <c r="E49" s="2309" t="s">
        <v>300</v>
      </c>
      <c r="F49" s="2216"/>
      <c r="G49" s="2216"/>
      <c r="H49" s="2310"/>
      <c r="I49" s="2311" t="s">
        <v>69</v>
      </c>
      <c r="J49" s="2216"/>
      <c r="K49" s="2216"/>
      <c r="L49" s="2312"/>
      <c r="M49" s="2313" t="s">
        <v>299</v>
      </c>
      <c r="N49" s="2216"/>
      <c r="O49" s="2216"/>
      <c r="P49" s="2310"/>
      <c r="Q49" s="311"/>
      <c r="R49" s="309"/>
      <c r="S49" s="2314" t="s">
        <v>298</v>
      </c>
      <c r="T49" s="2216"/>
      <c r="U49" s="2216"/>
      <c r="V49" s="2216"/>
      <c r="W49" s="309"/>
      <c r="X49" s="312"/>
      <c r="Y49" s="311"/>
      <c r="Z49" s="310"/>
      <c r="AA49" s="2314" t="s">
        <v>297</v>
      </c>
      <c r="AB49" s="2396"/>
      <c r="AC49" s="2396"/>
      <c r="AD49" s="2396"/>
      <c r="AE49" s="309"/>
      <c r="AF49" s="313"/>
      <c r="AG49" s="2314" t="s">
        <v>296</v>
      </c>
      <c r="AH49" s="2396"/>
      <c r="AI49" s="2396"/>
      <c r="AJ49" s="2397"/>
      <c r="AK49" s="306"/>
    </row>
    <row r="50" spans="2:37" s="1" customFormat="1" ht="17.149999999999999" hidden="1" customHeight="1">
      <c r="B50" s="304"/>
      <c r="C50" s="304"/>
      <c r="D50" s="304"/>
      <c r="E50" s="2402"/>
      <c r="F50" s="2275"/>
      <c r="G50" s="2275"/>
      <c r="H50" s="2276"/>
      <c r="I50" s="2403"/>
      <c r="J50" s="2275"/>
      <c r="K50" s="2275"/>
      <c r="L50" s="2283"/>
      <c r="M50" s="2402"/>
      <c r="N50" s="2275"/>
      <c r="O50" s="2275"/>
      <c r="P50" s="2276"/>
      <c r="Q50" s="2403"/>
      <c r="R50" s="2275"/>
      <c r="S50" s="2275"/>
      <c r="T50" s="2275"/>
      <c r="U50" s="2275"/>
      <c r="V50" s="2275"/>
      <c r="W50" s="2275"/>
      <c r="X50" s="2276"/>
      <c r="Y50" s="2403"/>
      <c r="Z50" s="1684"/>
      <c r="AA50" s="1684"/>
      <c r="AB50" s="1684"/>
      <c r="AC50" s="1684"/>
      <c r="AD50" s="1684"/>
      <c r="AE50" s="1684"/>
      <c r="AF50" s="2217"/>
      <c r="AG50" s="2275"/>
      <c r="AH50" s="2275"/>
      <c r="AI50" s="2275"/>
      <c r="AJ50" s="2283"/>
      <c r="AK50" s="26"/>
    </row>
    <row r="51" spans="2:37" s="1" customFormat="1" ht="17.149999999999999" hidden="1" customHeight="1">
      <c r="B51" s="304"/>
      <c r="C51" s="304"/>
      <c r="D51" s="304"/>
      <c r="E51" s="2289"/>
      <c r="F51" s="2275"/>
      <c r="G51" s="2275"/>
      <c r="H51" s="2276"/>
      <c r="I51" s="2280"/>
      <c r="J51" s="2275"/>
      <c r="K51" s="2275"/>
      <c r="L51" s="2283"/>
      <c r="M51" s="2289"/>
      <c r="N51" s="2275"/>
      <c r="O51" s="2275"/>
      <c r="P51" s="2276"/>
      <c r="Q51" s="2280"/>
      <c r="R51" s="2275"/>
      <c r="S51" s="2275"/>
      <c r="T51" s="2275"/>
      <c r="U51" s="2275"/>
      <c r="V51" s="2275"/>
      <c r="W51" s="2275"/>
      <c r="X51" s="2276"/>
      <c r="Y51" s="2404"/>
      <c r="Z51" s="1684"/>
      <c r="AA51" s="1684"/>
      <c r="AB51" s="1684"/>
      <c r="AC51" s="1684"/>
      <c r="AD51" s="1684"/>
      <c r="AE51" s="1684"/>
      <c r="AF51" s="2217"/>
      <c r="AG51" s="2275"/>
      <c r="AH51" s="2275"/>
      <c r="AI51" s="2275"/>
      <c r="AJ51" s="2283"/>
      <c r="AK51" s="26"/>
    </row>
    <row r="52" spans="2:37" s="1" customFormat="1" ht="17.149999999999999" hidden="1" customHeight="1" thickBot="1">
      <c r="B52" s="304"/>
      <c r="C52" s="304"/>
      <c r="D52" s="304"/>
      <c r="E52" s="2290"/>
      <c r="F52" s="2277"/>
      <c r="G52" s="2277"/>
      <c r="H52" s="2278"/>
      <c r="I52" s="2281"/>
      <c r="J52" s="2277"/>
      <c r="K52" s="2277"/>
      <c r="L52" s="2284"/>
      <c r="M52" s="2290"/>
      <c r="N52" s="2277"/>
      <c r="O52" s="2277"/>
      <c r="P52" s="2278"/>
      <c r="Q52" s="2281"/>
      <c r="R52" s="2277"/>
      <c r="S52" s="2277"/>
      <c r="T52" s="2277"/>
      <c r="U52" s="2277"/>
      <c r="V52" s="2277"/>
      <c r="W52" s="2277"/>
      <c r="X52" s="2278"/>
      <c r="Y52" s="2405"/>
      <c r="Z52" s="2218"/>
      <c r="AA52" s="2218"/>
      <c r="AB52" s="2218"/>
      <c r="AC52" s="2218"/>
      <c r="AD52" s="2218"/>
      <c r="AE52" s="2218"/>
      <c r="AF52" s="2219"/>
      <c r="AG52" s="2277"/>
      <c r="AH52" s="2277"/>
      <c r="AI52" s="2277"/>
      <c r="AJ52" s="2284"/>
      <c r="AK52" s="26"/>
    </row>
  </sheetData>
  <sheetProtection sheet="1" selectLockedCells="1"/>
  <mergeCells count="74">
    <mergeCell ref="C3:F3"/>
    <mergeCell ref="C4:L4"/>
    <mergeCell ref="Z1:AJ1"/>
    <mergeCell ref="X7:AI7"/>
    <mergeCell ref="X8:AI8"/>
    <mergeCell ref="R6:V6"/>
    <mergeCell ref="R7:V7"/>
    <mergeCell ref="R8:V8"/>
    <mergeCell ref="X6:AI6"/>
    <mergeCell ref="M15:AJ15"/>
    <mergeCell ref="B18:AJ18"/>
    <mergeCell ref="B30:B41"/>
    <mergeCell ref="I30:I41"/>
    <mergeCell ref="J30:AJ41"/>
    <mergeCell ref="J24:K25"/>
    <mergeCell ref="B26:B27"/>
    <mergeCell ref="C26:H27"/>
    <mergeCell ref="L26:W26"/>
    <mergeCell ref="C30:H41"/>
    <mergeCell ref="X28:AJ29"/>
    <mergeCell ref="L28:W29"/>
    <mergeCell ref="AO27:AU28"/>
    <mergeCell ref="AV27:AX28"/>
    <mergeCell ref="AG50:AJ52"/>
    <mergeCell ref="E50:H52"/>
    <mergeCell ref="I50:L52"/>
    <mergeCell ref="M50:P52"/>
    <mergeCell ref="Q50:X52"/>
    <mergeCell ref="Y50:AF52"/>
    <mergeCell ref="AG49:AJ49"/>
    <mergeCell ref="AA49:AD49"/>
    <mergeCell ref="S49:V49"/>
    <mergeCell ref="M49:P49"/>
    <mergeCell ref="I49:L49"/>
    <mergeCell ref="E49:H49"/>
    <mergeCell ref="L27:W27"/>
    <mergeCell ref="J27:K27"/>
    <mergeCell ref="AO20:BA22"/>
    <mergeCell ref="AO25:AU26"/>
    <mergeCell ref="AV25:AX26"/>
    <mergeCell ref="B16:AJ16"/>
    <mergeCell ref="Y24:AC25"/>
    <mergeCell ref="AE24:AJ25"/>
    <mergeCell ref="L24:W25"/>
    <mergeCell ref="B20:B21"/>
    <mergeCell ref="C20:H21"/>
    <mergeCell ref="J20:K21"/>
    <mergeCell ref="L20:AJ21"/>
    <mergeCell ref="B22:B23"/>
    <mergeCell ref="C22:H23"/>
    <mergeCell ref="J22:K23"/>
    <mergeCell ref="J26:K26"/>
    <mergeCell ref="L22:AJ23"/>
    <mergeCell ref="R9:AJ9"/>
    <mergeCell ref="R10:AJ10"/>
    <mergeCell ref="R11:AJ11"/>
    <mergeCell ref="Q42:T42"/>
    <mergeCell ref="U42:X42"/>
    <mergeCell ref="Y42:AB42"/>
    <mergeCell ref="AC42:AF42"/>
    <mergeCell ref="AG42:AJ42"/>
    <mergeCell ref="B13:AJ13"/>
    <mergeCell ref="B28:B29"/>
    <mergeCell ref="C28:H29"/>
    <mergeCell ref="I28:I29"/>
    <mergeCell ref="C15:L15"/>
    <mergeCell ref="B24:B25"/>
    <mergeCell ref="C24:H25"/>
    <mergeCell ref="I24:I25"/>
    <mergeCell ref="Q43:T46"/>
    <mergeCell ref="U43:X46"/>
    <mergeCell ref="Y43:AB46"/>
    <mergeCell ref="AC43:AF46"/>
    <mergeCell ref="AG43:AJ46"/>
  </mergeCells>
  <phoneticPr fontId="3"/>
  <conditionalFormatting sqref="L24:W25">
    <cfRule type="expression" dxfId="41" priority="7" stopIfTrue="1">
      <formula>AND(MONTH(L24)&lt;10,DAY(L24)&gt;9)</formula>
    </cfRule>
    <cfRule type="expression" dxfId="40" priority="8" stopIfTrue="1">
      <formula>AND(MONTH(L24)&lt;10,DAY(L24)&lt;10)</formula>
    </cfRule>
    <cfRule type="expression" dxfId="39" priority="9" stopIfTrue="1">
      <formula>AND(MONTH(L24)&gt;9,DAY(L24)&lt;10)</formula>
    </cfRule>
  </conditionalFormatting>
  <conditionalFormatting sqref="L26:W26">
    <cfRule type="expression" dxfId="38" priority="4" stopIfTrue="1">
      <formula>AND(MONTH(L26)&lt;10,DAY(L26)&gt;9)</formula>
    </cfRule>
    <cfRule type="expression" dxfId="37" priority="5" stopIfTrue="1">
      <formula>AND(MONTH(L26)&lt;10,DAY(L26)&lt;10)</formula>
    </cfRule>
    <cfRule type="expression" dxfId="36" priority="6" stopIfTrue="1">
      <formula>AND(MONTH(L26)&gt;9,DAY(L26)&lt;10)</formula>
    </cfRule>
  </conditionalFormatting>
  <conditionalFormatting sqref="L27:W27">
    <cfRule type="expression" dxfId="35" priority="1" stopIfTrue="1">
      <formula>AND(MONTH(L27)&lt;10,DAY(L27)&gt;9)</formula>
    </cfRule>
    <cfRule type="expression" dxfId="34" priority="2" stopIfTrue="1">
      <formula>AND(MONTH(L27)&lt;10,DAY(L27)&lt;10)</formula>
    </cfRule>
    <cfRule type="expression" dxfId="33" priority="3" stopIfTrue="1">
      <formula>AND(MONTH(L27)&gt;9,DAY(L27)&lt;10)</formula>
    </cfRule>
  </conditionalFormatting>
  <dataValidations count="1">
    <dataValidation type="list" allowBlank="1" showInputMessage="1" showErrorMessage="1" sqref="AV25:AX28">
      <formula1>$BC$18:$BC$20</formula1>
    </dataValidation>
  </dataValidations>
  <pageMargins left="1.1023622047244095" right="0.51181102362204722" top="0.98425196850393704" bottom="0.98425196850393704" header="0.51181102362204722" footer="0.51181102362204722"/>
  <pageSetup paperSize="9" scale="94" orientation="portrait" r:id="rId1"/>
  <headerFooter alignWithMargins="0">
    <oddHeader>&amp;L&amp;"ＭＳ 明朝,標準"&amp;8&amp;K00-039第36号様式（第33条関係）</oddHeader>
    <oddFooter>&amp;R&amp;"ＭＳ 明朝,標準"&amp;8&amp;K00-048受注者⇒監督員</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3" tint="0.59999389629810485"/>
  </sheetPr>
  <dimension ref="A1:AZ50"/>
  <sheetViews>
    <sheetView showZeros="0" view="pageBreakPreview" topLeftCell="A14" zoomScaleNormal="100" zoomScaleSheetLayoutView="100" workbookViewId="0">
      <selection activeCell="X34" sqref="X34"/>
    </sheetView>
  </sheetViews>
  <sheetFormatPr defaultColWidth="2.36328125" defaultRowHeight="13"/>
  <cols>
    <col min="1" max="1" width="10.08984375" style="106" customWidth="1"/>
    <col min="2" max="38" width="2.36328125" style="106"/>
    <col min="39" max="39" width="0" style="106" hidden="1" customWidth="1"/>
    <col min="40" max="40" width="2.36328125" style="106"/>
    <col min="41" max="41" width="2.36328125" style="106" hidden="1" customWidth="1"/>
    <col min="42" max="47" width="2.36328125" style="106"/>
    <col min="48" max="48" width="19.36328125" style="106" customWidth="1"/>
    <col min="49" max="51" width="2.36328125" style="106"/>
    <col min="52" max="52" width="10.08984375" style="106" customWidth="1"/>
    <col min="53" max="16384" width="2.36328125" style="106"/>
  </cols>
  <sheetData>
    <row r="1" spans="1:41" ht="19.5" customHeight="1">
      <c r="W1" s="217"/>
      <c r="X1" s="218"/>
      <c r="Y1" s="320"/>
      <c r="Z1" s="1503">
        <v>44844</v>
      </c>
      <c r="AA1" s="2419"/>
      <c r="AB1" s="2419"/>
      <c r="AC1" s="2419"/>
      <c r="AD1" s="2419"/>
      <c r="AE1" s="2419"/>
      <c r="AF1" s="2419"/>
      <c r="AG1" s="2419"/>
      <c r="AH1" s="2419"/>
      <c r="AI1" s="2419"/>
      <c r="AJ1" s="1504"/>
      <c r="AK1" s="468" t="s">
        <v>88</v>
      </c>
      <c r="AL1" s="398"/>
    </row>
    <row r="2" spans="1:41" ht="15" customHeight="1"/>
    <row r="3" spans="1:41" s="589" customFormat="1" ht="15" customHeight="1">
      <c r="A3" s="613"/>
      <c r="C3" s="1859" t="s">
        <v>305</v>
      </c>
      <c r="D3" s="1048"/>
      <c r="E3" s="1048"/>
      <c r="F3" s="1048"/>
      <c r="G3" s="587"/>
    </row>
    <row r="4" spans="1:41" s="589" customFormat="1" ht="20.149999999999999" customHeight="1">
      <c r="A4" s="613"/>
      <c r="C4" s="1567" t="str">
        <f>IF(各項目入力表!B10=各項目入力表!A19,"平　塚　市　長",+IF(各項目入力表!B10=各項目入力表!A20,"平塚市病院事業管理者",""))</f>
        <v>平　塚　市　長</v>
      </c>
      <c r="D4" s="1048"/>
      <c r="E4" s="1048"/>
      <c r="F4" s="1048"/>
      <c r="G4" s="1048"/>
      <c r="H4" s="1048"/>
      <c r="I4" s="1048"/>
      <c r="J4" s="1048"/>
      <c r="K4" s="1048"/>
      <c r="L4" s="1048"/>
      <c r="M4" s="588"/>
      <c r="N4" s="588"/>
      <c r="O4" s="588"/>
      <c r="P4" s="588"/>
      <c r="Q4" s="588"/>
      <c r="AL4" s="106"/>
      <c r="AM4" s="106" t="s">
        <v>343</v>
      </c>
    </row>
    <row r="5" spans="1:41" ht="15" customHeight="1">
      <c r="Y5" s="107"/>
      <c r="Z5" s="107"/>
      <c r="AA5" s="107"/>
      <c r="AB5" s="107"/>
      <c r="AC5" s="107"/>
      <c r="AD5" s="107"/>
      <c r="AE5" s="107"/>
      <c r="AF5" s="107"/>
      <c r="AG5" s="107"/>
      <c r="AH5" s="107"/>
      <c r="AI5" s="107"/>
      <c r="AO5" s="106" t="s">
        <v>353</v>
      </c>
    </row>
    <row r="6" spans="1:41" s="91" customFormat="1" ht="30" customHeight="1">
      <c r="A6" s="613"/>
      <c r="K6" s="35"/>
      <c r="L6" s="35"/>
      <c r="M6" s="35"/>
      <c r="N6" s="35"/>
      <c r="O6" s="35"/>
      <c r="P6" s="35"/>
      <c r="Q6" s="35"/>
      <c r="R6" s="1864" t="s">
        <v>66</v>
      </c>
      <c r="S6" s="1048"/>
      <c r="T6" s="1048"/>
      <c r="U6" s="1048"/>
      <c r="V6" s="1048"/>
      <c r="W6" s="508"/>
      <c r="X6" s="2445" t="str">
        <f>各項目入力表!F3</f>
        <v>平塚市○○番地○○</v>
      </c>
      <c r="Y6" s="2148"/>
      <c r="Z6" s="2148"/>
      <c r="AA6" s="2148"/>
      <c r="AB6" s="2148"/>
      <c r="AC6" s="2148"/>
      <c r="AD6" s="2148"/>
      <c r="AE6" s="2148"/>
      <c r="AF6" s="2148"/>
      <c r="AG6" s="2148"/>
      <c r="AH6" s="2148"/>
      <c r="AI6" s="2148"/>
    </row>
    <row r="7" spans="1:41" s="91" customFormat="1" ht="30" customHeight="1">
      <c r="A7" s="613"/>
      <c r="R7" s="1864" t="s">
        <v>29</v>
      </c>
      <c r="S7" s="1048"/>
      <c r="T7" s="1048"/>
      <c r="U7" s="1048"/>
      <c r="V7" s="1048"/>
      <c r="W7" s="508"/>
      <c r="X7" s="2445" t="str">
        <f>各項目入力表!F4</f>
        <v>○△□×株式会社</v>
      </c>
      <c r="Y7" s="2148"/>
      <c r="Z7" s="2148"/>
      <c r="AA7" s="2148"/>
      <c r="AB7" s="2148"/>
      <c r="AC7" s="2148"/>
      <c r="AD7" s="2148"/>
      <c r="AE7" s="2148"/>
      <c r="AF7" s="2148"/>
      <c r="AG7" s="2148"/>
      <c r="AH7" s="2148"/>
      <c r="AI7" s="2148"/>
    </row>
    <row r="8" spans="1:41" s="91" customFormat="1" ht="30" customHeight="1">
      <c r="A8" s="613"/>
      <c r="R8" s="1864" t="s">
        <v>30</v>
      </c>
      <c r="S8" s="1048"/>
      <c r="T8" s="1048"/>
      <c r="U8" s="1048"/>
      <c r="V8" s="1048"/>
      <c r="W8" s="508"/>
      <c r="X8" s="2445" t="str">
        <f>各項目入力表!F5</f>
        <v>代表取締役　○△　□×</v>
      </c>
      <c r="Y8" s="2148"/>
      <c r="Z8" s="2148"/>
      <c r="AA8" s="2148"/>
      <c r="AB8" s="2148"/>
      <c r="AC8" s="2148"/>
      <c r="AD8" s="2148"/>
      <c r="AE8" s="2148"/>
      <c r="AF8" s="2148"/>
      <c r="AG8" s="2148"/>
      <c r="AH8" s="2148"/>
      <c r="AI8" s="2148"/>
      <c r="AJ8" s="467" t="s">
        <v>61</v>
      </c>
    </row>
    <row r="9" spans="1:41" s="895" customFormat="1" ht="12" customHeight="1">
      <c r="R9" s="1499" t="s">
        <v>785</v>
      </c>
      <c r="S9" s="1499"/>
      <c r="T9" s="1499"/>
      <c r="U9" s="1499"/>
      <c r="V9" s="1499"/>
      <c r="W9" s="1499"/>
      <c r="X9" s="1499"/>
      <c r="Y9" s="1499"/>
      <c r="Z9" s="1499"/>
      <c r="AA9" s="1499"/>
      <c r="AB9" s="1499"/>
      <c r="AC9" s="1499"/>
      <c r="AD9" s="1499"/>
      <c r="AE9" s="1499"/>
      <c r="AF9" s="1499"/>
      <c r="AG9" s="1499"/>
      <c r="AH9" s="1499"/>
      <c r="AI9" s="1499"/>
      <c r="AJ9" s="1499"/>
    </row>
    <row r="10" spans="1:41" s="895" customFormat="1" ht="12" customHeight="1">
      <c r="R10" s="1500" t="s">
        <v>786</v>
      </c>
      <c r="S10" s="1500"/>
      <c r="T10" s="1500"/>
      <c r="U10" s="1500"/>
      <c r="V10" s="1500"/>
      <c r="W10" s="1500"/>
      <c r="X10" s="1500"/>
      <c r="Y10" s="1500"/>
      <c r="Z10" s="1500"/>
      <c r="AA10" s="1500"/>
      <c r="AB10" s="1500"/>
      <c r="AC10" s="1500"/>
      <c r="AD10" s="1500"/>
      <c r="AE10" s="1500"/>
      <c r="AF10" s="1500"/>
      <c r="AG10" s="1500"/>
      <c r="AH10" s="1500"/>
      <c r="AI10" s="1500"/>
      <c r="AJ10" s="1500"/>
    </row>
    <row r="11" spans="1:41" s="895" customFormat="1" ht="12" customHeight="1">
      <c r="R11" s="1500" t="s">
        <v>833</v>
      </c>
      <c r="S11" s="1500"/>
      <c r="T11" s="1500"/>
      <c r="U11" s="1500"/>
      <c r="V11" s="1500"/>
      <c r="W11" s="1500"/>
      <c r="X11" s="1500"/>
      <c r="Y11" s="1500"/>
      <c r="Z11" s="1500"/>
      <c r="AA11" s="1500"/>
      <c r="AB11" s="1500"/>
      <c r="AC11" s="1500"/>
      <c r="AD11" s="1500"/>
      <c r="AE11" s="1500"/>
      <c r="AF11" s="1500"/>
      <c r="AG11" s="1500"/>
      <c r="AH11" s="1500"/>
      <c r="AI11" s="1500"/>
      <c r="AJ11" s="1500"/>
    </row>
    <row r="12" spans="1:41" ht="15" customHeight="1"/>
    <row r="13" spans="1:41" ht="30" customHeight="1">
      <c r="B13" s="2435" t="s">
        <v>348</v>
      </c>
      <c r="C13" s="2435"/>
      <c r="D13" s="2435"/>
      <c r="E13" s="2435"/>
      <c r="F13" s="2435"/>
      <c r="G13" s="2435"/>
      <c r="H13" s="2435"/>
      <c r="I13" s="2435"/>
      <c r="J13" s="2435"/>
      <c r="K13" s="2435"/>
      <c r="L13" s="2435"/>
      <c r="M13" s="2435"/>
      <c r="N13" s="2435"/>
      <c r="O13" s="2435"/>
      <c r="P13" s="2435"/>
      <c r="Q13" s="2435"/>
      <c r="R13" s="2435"/>
      <c r="S13" s="2435"/>
      <c r="T13" s="2435"/>
      <c r="U13" s="2435"/>
      <c r="V13" s="2435"/>
      <c r="W13" s="2435"/>
      <c r="X13" s="2435"/>
      <c r="Y13" s="2435"/>
      <c r="Z13" s="2435"/>
      <c r="AA13" s="2435"/>
      <c r="AB13" s="2435"/>
      <c r="AC13" s="2435"/>
      <c r="AD13" s="2435"/>
      <c r="AE13" s="2435"/>
      <c r="AF13" s="2435"/>
      <c r="AG13" s="2435"/>
      <c r="AH13" s="2435"/>
      <c r="AI13" s="2435"/>
      <c r="AJ13" s="2464"/>
    </row>
    <row r="14" spans="1:41" ht="15" customHeight="1"/>
    <row r="15" spans="1:41" ht="18.649999999999999" customHeight="1">
      <c r="B15" s="2446" t="s">
        <v>749</v>
      </c>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row>
    <row r="16" spans="1:41" ht="18.649999999999999" customHeight="1">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c r="AO16" s="469" t="s">
        <v>328</v>
      </c>
    </row>
    <row r="17" spans="1:52" ht="15" customHeight="1">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O17" s="469" t="s">
        <v>329</v>
      </c>
    </row>
    <row r="18" spans="1:52" ht="20.149999999999999" customHeight="1">
      <c r="B18" s="2436" t="s">
        <v>349</v>
      </c>
      <c r="C18" s="2436"/>
      <c r="D18" s="2436"/>
      <c r="E18" s="2436"/>
      <c r="F18" s="2436"/>
      <c r="G18" s="2436"/>
      <c r="H18" s="2436"/>
      <c r="I18" s="2436"/>
      <c r="J18" s="2436"/>
      <c r="K18" s="2436"/>
      <c r="L18" s="2436"/>
      <c r="M18" s="2436"/>
      <c r="N18" s="2436"/>
      <c r="O18" s="2436"/>
      <c r="P18" s="2436"/>
      <c r="Q18" s="2436"/>
      <c r="R18" s="2436"/>
      <c r="S18" s="2436"/>
      <c r="T18" s="2436"/>
      <c r="U18" s="2436"/>
      <c r="V18" s="2436"/>
      <c r="W18" s="2436"/>
      <c r="X18" s="2436"/>
      <c r="Y18" s="2436"/>
      <c r="Z18" s="2436"/>
      <c r="AA18" s="2436"/>
      <c r="AB18" s="2436"/>
      <c r="AC18" s="2436"/>
      <c r="AD18" s="2436"/>
      <c r="AE18" s="2436"/>
      <c r="AF18" s="2436"/>
      <c r="AG18" s="2436"/>
      <c r="AH18" s="2436"/>
      <c r="AI18" s="2436"/>
      <c r="AO18" s="469" t="s">
        <v>292</v>
      </c>
    </row>
    <row r="19" spans="1:52" ht="15" customHeight="1" thickBot="1">
      <c r="AP19" s="2299" t="s">
        <v>303</v>
      </c>
      <c r="AQ19" s="1140"/>
      <c r="AR19" s="1140"/>
      <c r="AS19" s="1140"/>
      <c r="AT19" s="1140"/>
      <c r="AU19" s="1140"/>
      <c r="AV19" s="1140"/>
    </row>
    <row r="20" spans="1:52" s="91" customFormat="1" ht="15" customHeight="1">
      <c r="A20" s="613"/>
      <c r="B20" s="2298"/>
      <c r="C20" s="1792" t="s">
        <v>90</v>
      </c>
      <c r="D20" s="2474"/>
      <c r="E20" s="2474"/>
      <c r="F20" s="2474"/>
      <c r="G20" s="2474"/>
      <c r="H20" s="2474"/>
      <c r="I20" s="160"/>
      <c r="J20" s="2466"/>
      <c r="K20" s="2467"/>
      <c r="L20" s="2255" t="str">
        <f>各項目入力表!B3</f>
        <v>○○○○工事</v>
      </c>
      <c r="M20" s="2255"/>
      <c r="N20" s="2255"/>
      <c r="O20" s="2255"/>
      <c r="P20" s="2255"/>
      <c r="Q20" s="2255"/>
      <c r="R20" s="2255"/>
      <c r="S20" s="2255"/>
      <c r="T20" s="2255"/>
      <c r="U20" s="2255"/>
      <c r="V20" s="2255"/>
      <c r="W20" s="2255"/>
      <c r="X20" s="2255"/>
      <c r="Y20" s="2255"/>
      <c r="Z20" s="2255"/>
      <c r="AA20" s="2255"/>
      <c r="AB20" s="2255"/>
      <c r="AC20" s="2255"/>
      <c r="AD20" s="2255"/>
      <c r="AE20" s="2255"/>
      <c r="AF20" s="2255"/>
      <c r="AG20" s="2255"/>
      <c r="AH20" s="2255"/>
      <c r="AI20" s="2255"/>
      <c r="AJ20" s="2256"/>
      <c r="AP20" s="1140"/>
      <c r="AQ20" s="1140"/>
      <c r="AR20" s="1140"/>
      <c r="AS20" s="1140"/>
      <c r="AT20" s="1140"/>
      <c r="AU20" s="1140"/>
      <c r="AV20" s="1140"/>
    </row>
    <row r="21" spans="1:52" s="91" customFormat="1" ht="15" customHeight="1">
      <c r="A21" s="613"/>
      <c r="B21" s="2465"/>
      <c r="C21" s="2475"/>
      <c r="D21" s="2475"/>
      <c r="E21" s="2475"/>
      <c r="F21" s="2475"/>
      <c r="G21" s="2475"/>
      <c r="H21" s="2475"/>
      <c r="I21" s="175"/>
      <c r="J21" s="2468"/>
      <c r="K21" s="2469"/>
      <c r="L21" s="2394"/>
      <c r="M21" s="2394"/>
      <c r="N21" s="2394"/>
      <c r="O21" s="2394"/>
      <c r="P21" s="2394"/>
      <c r="Q21" s="2394"/>
      <c r="R21" s="2394"/>
      <c r="S21" s="2394"/>
      <c r="T21" s="2394"/>
      <c r="U21" s="2394"/>
      <c r="V21" s="2394"/>
      <c r="W21" s="2394"/>
      <c r="X21" s="2394"/>
      <c r="Y21" s="2394"/>
      <c r="Z21" s="2394"/>
      <c r="AA21" s="2394"/>
      <c r="AB21" s="2394"/>
      <c r="AC21" s="2394"/>
      <c r="AD21" s="2394"/>
      <c r="AE21" s="2394"/>
      <c r="AF21" s="2394"/>
      <c r="AG21" s="2394"/>
      <c r="AH21" s="2394"/>
      <c r="AI21" s="2394"/>
      <c r="AJ21" s="2395"/>
      <c r="AP21" s="1140"/>
      <c r="AQ21" s="1140"/>
      <c r="AR21" s="1140"/>
      <c r="AS21" s="1140"/>
      <c r="AT21" s="1140"/>
      <c r="AU21" s="1140"/>
      <c r="AV21" s="1140"/>
    </row>
    <row r="22" spans="1:52" s="91" customFormat="1" ht="15" customHeight="1" thickBot="1">
      <c r="A22" s="613"/>
      <c r="B22" s="1785"/>
      <c r="C22" s="1787" t="s">
        <v>107</v>
      </c>
      <c r="D22" s="2132"/>
      <c r="E22" s="2132"/>
      <c r="F22" s="2132"/>
      <c r="G22" s="2132"/>
      <c r="H22" s="2132"/>
      <c r="I22" s="149"/>
      <c r="J22" s="2470"/>
      <c r="K22" s="2471"/>
      <c r="L22" s="2257" t="str">
        <f>各項目入力表!B4</f>
        <v>平塚市○○地内</v>
      </c>
      <c r="M22" s="2257"/>
      <c r="N22" s="2257"/>
      <c r="O22" s="2257"/>
      <c r="P22" s="2257"/>
      <c r="Q22" s="2257"/>
      <c r="R22" s="2257"/>
      <c r="S22" s="2257"/>
      <c r="T22" s="2257"/>
      <c r="U22" s="2257"/>
      <c r="V22" s="2257"/>
      <c r="W22" s="2257"/>
      <c r="X22" s="2257"/>
      <c r="Y22" s="2257"/>
      <c r="Z22" s="2257"/>
      <c r="AA22" s="2257"/>
      <c r="AB22" s="2257"/>
      <c r="AC22" s="2257"/>
      <c r="AD22" s="2257"/>
      <c r="AE22" s="2257"/>
      <c r="AF22" s="2257"/>
      <c r="AG22" s="2257"/>
      <c r="AH22" s="2257"/>
      <c r="AI22" s="2257"/>
      <c r="AJ22" s="2258"/>
    </row>
    <row r="23" spans="1:52" s="91" customFormat="1" ht="15" customHeight="1" thickTop="1">
      <c r="A23" s="613"/>
      <c r="B23" s="2114"/>
      <c r="C23" s="2133"/>
      <c r="D23" s="2133"/>
      <c r="E23" s="2133"/>
      <c r="F23" s="2133"/>
      <c r="G23" s="2133"/>
      <c r="H23" s="2133"/>
      <c r="I23" s="150"/>
      <c r="J23" s="2472"/>
      <c r="K23" s="2473"/>
      <c r="L23" s="2257"/>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8"/>
      <c r="AQ23" s="1763" t="s">
        <v>294</v>
      </c>
      <c r="AR23" s="1048"/>
      <c r="AS23" s="1048"/>
      <c r="AT23" s="1048"/>
      <c r="AU23" s="1048"/>
      <c r="AV23" s="1048"/>
      <c r="AW23" s="1838"/>
      <c r="AX23" s="1765" t="s">
        <v>329</v>
      </c>
      <c r="AY23" s="1839"/>
      <c r="AZ23" s="1840"/>
    </row>
    <row r="24" spans="1:52" s="91" customFormat="1" ht="15" customHeight="1" thickBot="1">
      <c r="A24" s="613"/>
      <c r="B24" s="1785"/>
      <c r="C24" s="1787" t="s">
        <v>105</v>
      </c>
      <c r="D24" s="2132"/>
      <c r="E24" s="2132"/>
      <c r="F24" s="2132"/>
      <c r="G24" s="2132"/>
      <c r="H24" s="2132"/>
      <c r="I24" s="1807"/>
      <c r="J24" s="1860"/>
      <c r="K24" s="2129"/>
      <c r="L24" s="1781">
        <f>各項目入力表!B6</f>
        <v>44713</v>
      </c>
      <c r="M24" s="1781"/>
      <c r="N24" s="1781"/>
      <c r="O24" s="1781"/>
      <c r="P24" s="1781"/>
      <c r="Q24" s="1781"/>
      <c r="R24" s="1781"/>
      <c r="S24" s="1781"/>
      <c r="T24" s="1781"/>
      <c r="U24" s="1781"/>
      <c r="V24" s="1781"/>
      <c r="W24" s="1788"/>
      <c r="X24" s="404"/>
      <c r="Y24" s="1004" t="s">
        <v>315</v>
      </c>
      <c r="Z24" s="954"/>
      <c r="AA24" s="954"/>
      <c r="AB24" s="954"/>
      <c r="AC24" s="954"/>
      <c r="AD24" s="405"/>
      <c r="AE24" s="1850" t="str">
        <f>各項目入力表!B5</f>
        <v>04-***</v>
      </c>
      <c r="AF24" s="1115"/>
      <c r="AG24" s="1115"/>
      <c r="AH24" s="1115"/>
      <c r="AI24" s="1115"/>
      <c r="AJ24" s="2342"/>
      <c r="AQ24" s="1048"/>
      <c r="AR24" s="1048"/>
      <c r="AS24" s="1048"/>
      <c r="AT24" s="1048"/>
      <c r="AU24" s="1048"/>
      <c r="AV24" s="1048"/>
      <c r="AW24" s="1838"/>
      <c r="AX24" s="1841"/>
      <c r="AY24" s="1842"/>
      <c r="AZ24" s="1843"/>
    </row>
    <row r="25" spans="1:52" s="91" customFormat="1" ht="15" customHeight="1" thickTop="1">
      <c r="A25" s="613"/>
      <c r="B25" s="2114"/>
      <c r="C25" s="2133"/>
      <c r="D25" s="2133"/>
      <c r="E25" s="2133"/>
      <c r="F25" s="2133"/>
      <c r="G25" s="2133"/>
      <c r="H25" s="2133"/>
      <c r="I25" s="2128"/>
      <c r="J25" s="2130"/>
      <c r="K25" s="2131"/>
      <c r="L25" s="1789"/>
      <c r="M25" s="1789"/>
      <c r="N25" s="1789"/>
      <c r="O25" s="1789"/>
      <c r="P25" s="1789"/>
      <c r="Q25" s="1789"/>
      <c r="R25" s="1789"/>
      <c r="S25" s="1789"/>
      <c r="T25" s="1789"/>
      <c r="U25" s="1789"/>
      <c r="V25" s="1789"/>
      <c r="W25" s="1790"/>
      <c r="X25" s="403"/>
      <c r="Y25" s="1028"/>
      <c r="Z25" s="1028"/>
      <c r="AA25" s="1028"/>
      <c r="AB25" s="1028"/>
      <c r="AC25" s="1028"/>
      <c r="AD25" s="402"/>
      <c r="AE25" s="2370"/>
      <c r="AF25" s="2343"/>
      <c r="AG25" s="2343"/>
      <c r="AH25" s="2343"/>
      <c r="AI25" s="2343"/>
      <c r="AJ25" s="2344"/>
      <c r="AQ25" s="1763" t="s">
        <v>335</v>
      </c>
      <c r="AR25" s="1048"/>
      <c r="AS25" s="1048"/>
      <c r="AT25" s="1048"/>
      <c r="AU25" s="1048"/>
      <c r="AV25" s="1048"/>
      <c r="AW25" s="1838"/>
      <c r="AX25" s="1765" t="s">
        <v>328</v>
      </c>
      <c r="AY25" s="1839"/>
      <c r="AZ25" s="1840"/>
    </row>
    <row r="26" spans="1:52" s="91" customFormat="1" ht="30" customHeight="1" thickBot="1">
      <c r="A26" s="613"/>
      <c r="B26" s="1785"/>
      <c r="C26" s="1787" t="s">
        <v>106</v>
      </c>
      <c r="D26" s="2132"/>
      <c r="E26" s="2132"/>
      <c r="F26" s="2132"/>
      <c r="G26" s="2132"/>
      <c r="H26" s="2132"/>
      <c r="I26" s="149"/>
      <c r="J26" s="1794" t="s">
        <v>277</v>
      </c>
      <c r="K26" s="1900"/>
      <c r="L26" s="1781">
        <f>各項目入力表!B7</f>
        <v>44713</v>
      </c>
      <c r="M26" s="1781"/>
      <c r="N26" s="1781"/>
      <c r="O26" s="1781"/>
      <c r="P26" s="1781"/>
      <c r="Q26" s="1781"/>
      <c r="R26" s="1781"/>
      <c r="S26" s="1781"/>
      <c r="T26" s="1781"/>
      <c r="U26" s="1781"/>
      <c r="V26" s="1781"/>
      <c r="W26" s="1788"/>
      <c r="X26" s="85"/>
      <c r="Y26" s="80"/>
      <c r="Z26" s="80"/>
      <c r="AA26" s="80"/>
      <c r="AB26" s="80"/>
      <c r="AC26" s="80"/>
      <c r="AD26" s="80"/>
      <c r="AE26" s="80"/>
      <c r="AF26" s="80"/>
      <c r="AG26" s="80"/>
      <c r="AH26" s="80"/>
      <c r="AI26" s="80"/>
      <c r="AJ26" s="81"/>
      <c r="AQ26" s="1048"/>
      <c r="AR26" s="1048"/>
      <c r="AS26" s="1048"/>
      <c r="AT26" s="1048"/>
      <c r="AU26" s="1048"/>
      <c r="AV26" s="1048"/>
      <c r="AW26" s="1838"/>
      <c r="AX26" s="1841"/>
      <c r="AY26" s="1842"/>
      <c r="AZ26" s="1843"/>
    </row>
    <row r="27" spans="1:52" s="91" customFormat="1" ht="30" customHeight="1" thickTop="1">
      <c r="A27" s="613"/>
      <c r="B27" s="2114"/>
      <c r="C27" s="2133"/>
      <c r="D27" s="2133"/>
      <c r="E27" s="2133"/>
      <c r="F27" s="2133"/>
      <c r="G27" s="2133"/>
      <c r="H27" s="2133"/>
      <c r="I27" s="150"/>
      <c r="J27" s="1796" t="s">
        <v>278</v>
      </c>
      <c r="K27" s="1902"/>
      <c r="L27" s="1789">
        <f>IF(AX23=AO16,各項目入力表!D5,+IF(AX23=AO17,各項目入力表!D6,各項目入力表!B8))</f>
        <v>44995</v>
      </c>
      <c r="M27" s="1789"/>
      <c r="N27" s="1789"/>
      <c r="O27" s="1789"/>
      <c r="P27" s="1789"/>
      <c r="Q27" s="1789"/>
      <c r="R27" s="1789"/>
      <c r="S27" s="1789"/>
      <c r="T27" s="1789"/>
      <c r="U27" s="1789"/>
      <c r="V27" s="1789"/>
      <c r="W27" s="1790"/>
      <c r="X27" s="151"/>
      <c r="Y27" s="82"/>
      <c r="Z27" s="82"/>
      <c r="AA27" s="82"/>
      <c r="AB27" s="82"/>
      <c r="AC27" s="82"/>
      <c r="AD27" s="82"/>
      <c r="AE27" s="82"/>
      <c r="AF27" s="82"/>
      <c r="AG27" s="82"/>
      <c r="AH27" s="82"/>
      <c r="AI27" s="82"/>
      <c r="AJ27" s="83"/>
    </row>
    <row r="28" spans="1:52" s="91" customFormat="1" ht="30" customHeight="1">
      <c r="A28" s="613"/>
      <c r="B28" s="2223"/>
      <c r="C28" s="2072" t="s">
        <v>121</v>
      </c>
      <c r="D28" s="1900"/>
      <c r="E28" s="1900"/>
      <c r="F28" s="1900"/>
      <c r="G28" s="1900"/>
      <c r="H28" s="1900"/>
      <c r="I28" s="96"/>
      <c r="J28" s="1794" t="s">
        <v>277</v>
      </c>
      <c r="K28" s="1900"/>
      <c r="L28" s="1781">
        <f>L26</f>
        <v>44713</v>
      </c>
      <c r="M28" s="1781"/>
      <c r="N28" s="1781"/>
      <c r="O28" s="1781"/>
      <c r="P28" s="1781"/>
      <c r="Q28" s="1781"/>
      <c r="R28" s="1781"/>
      <c r="S28" s="1781"/>
      <c r="T28" s="1781"/>
      <c r="U28" s="1781"/>
      <c r="V28" s="1781"/>
      <c r="W28" s="1788"/>
      <c r="X28" s="98"/>
      <c r="Y28" s="80"/>
      <c r="Z28" s="80"/>
      <c r="AA28" s="80"/>
      <c r="AB28" s="80"/>
      <c r="AC28" s="80"/>
      <c r="AD28" s="80"/>
      <c r="AE28" s="80"/>
      <c r="AF28" s="80"/>
      <c r="AG28" s="80"/>
      <c r="AH28" s="80"/>
      <c r="AI28" s="80"/>
      <c r="AJ28" s="81"/>
    </row>
    <row r="29" spans="1:52" s="91" customFormat="1" ht="30" customHeight="1">
      <c r="A29" s="613"/>
      <c r="B29" s="2463"/>
      <c r="C29" s="1902"/>
      <c r="D29" s="1902"/>
      <c r="E29" s="1902"/>
      <c r="F29" s="1902"/>
      <c r="G29" s="1902"/>
      <c r="H29" s="1902"/>
      <c r="I29" s="97"/>
      <c r="J29" s="1796" t="s">
        <v>278</v>
      </c>
      <c r="K29" s="1902"/>
      <c r="L29" s="2293">
        <v>44852</v>
      </c>
      <c r="M29" s="2293"/>
      <c r="N29" s="2293"/>
      <c r="O29" s="2293"/>
      <c r="P29" s="2293"/>
      <c r="Q29" s="2293"/>
      <c r="R29" s="2293"/>
      <c r="S29" s="2293"/>
      <c r="T29" s="2293"/>
      <c r="U29" s="2293"/>
      <c r="V29" s="2293"/>
      <c r="W29" s="2294"/>
      <c r="X29" s="99"/>
      <c r="Y29" s="82"/>
      <c r="Z29" s="82"/>
      <c r="AA29" s="82"/>
      <c r="AB29" s="82"/>
      <c r="AC29" s="82"/>
      <c r="AD29" s="82"/>
      <c r="AE29" s="82"/>
      <c r="AF29" s="82"/>
      <c r="AG29" s="82"/>
      <c r="AH29" s="82"/>
      <c r="AI29" s="82"/>
      <c r="AJ29" s="83"/>
    </row>
    <row r="30" spans="1:52" s="91" customFormat="1" ht="15" customHeight="1">
      <c r="A30" s="613"/>
      <c r="B30" s="2223"/>
      <c r="C30" s="1858" t="s">
        <v>112</v>
      </c>
      <c r="D30" s="1900"/>
      <c r="E30" s="1900"/>
      <c r="F30" s="1900"/>
      <c r="G30" s="1900"/>
      <c r="H30" s="1900"/>
      <c r="I30" s="2225"/>
      <c r="J30" s="102"/>
      <c r="K30" s="103"/>
      <c r="L30" s="2406">
        <f>IF(AX25=AO16,各項目入力表!D7,+IF(AX25=AO17,各項目入力表!D8,各項目入力表!B9))</f>
        <v>118800000</v>
      </c>
      <c r="M30" s="2337"/>
      <c r="N30" s="2337"/>
      <c r="O30" s="2337"/>
      <c r="P30" s="2337"/>
      <c r="Q30" s="2337"/>
      <c r="R30" s="2337"/>
      <c r="S30" s="2337"/>
      <c r="T30" s="2337"/>
      <c r="U30" s="2337"/>
      <c r="V30" s="2337"/>
      <c r="W30" s="2337"/>
      <c r="X30" s="954" t="s">
        <v>528</v>
      </c>
      <c r="Y30" s="954"/>
      <c r="Z30" s="954"/>
      <c r="AA30" s="954"/>
      <c r="AB30" s="954"/>
      <c r="AC30" s="954"/>
      <c r="AD30" s="954"/>
      <c r="AE30" s="954"/>
      <c r="AF30" s="954"/>
      <c r="AG30" s="954"/>
      <c r="AH30" s="954"/>
      <c r="AI30" s="954"/>
      <c r="AJ30" s="2324"/>
    </row>
    <row r="31" spans="1:52" s="91" customFormat="1" ht="15" customHeight="1">
      <c r="A31" s="613"/>
      <c r="B31" s="2463"/>
      <c r="C31" s="1902"/>
      <c r="D31" s="1902"/>
      <c r="E31" s="1902"/>
      <c r="F31" s="1902"/>
      <c r="G31" s="1902"/>
      <c r="H31" s="1902"/>
      <c r="I31" s="2371"/>
      <c r="J31" s="104"/>
      <c r="K31" s="105"/>
      <c r="L31" s="2340"/>
      <c r="M31" s="2340"/>
      <c r="N31" s="2340"/>
      <c r="O31" s="2340"/>
      <c r="P31" s="2340"/>
      <c r="Q31" s="2340"/>
      <c r="R31" s="2340"/>
      <c r="S31" s="2340"/>
      <c r="T31" s="2340"/>
      <c r="U31" s="2340"/>
      <c r="V31" s="2340"/>
      <c r="W31" s="2340"/>
      <c r="X31" s="1028"/>
      <c r="Y31" s="1028"/>
      <c r="Z31" s="1028"/>
      <c r="AA31" s="1028"/>
      <c r="AB31" s="1028"/>
      <c r="AC31" s="1028"/>
      <c r="AD31" s="1028"/>
      <c r="AE31" s="1028"/>
      <c r="AF31" s="1028"/>
      <c r="AG31" s="1028"/>
      <c r="AH31" s="1028"/>
      <c r="AI31" s="1028"/>
      <c r="AJ31" s="2325"/>
    </row>
    <row r="32" spans="1:52" s="91" customFormat="1" ht="15" customHeight="1">
      <c r="A32" s="613"/>
      <c r="B32" s="2223"/>
      <c r="C32" s="2416" t="s">
        <v>122</v>
      </c>
      <c r="D32" s="2476"/>
      <c r="E32" s="2476"/>
      <c r="F32" s="2476"/>
      <c r="G32" s="2476"/>
      <c r="H32" s="2476"/>
      <c r="I32" s="2225"/>
      <c r="J32" s="102"/>
      <c r="K32" s="103"/>
      <c r="L32" s="2420">
        <v>8500000</v>
      </c>
      <c r="M32" s="2364"/>
      <c r="N32" s="2364"/>
      <c r="O32" s="2364"/>
      <c r="P32" s="2364"/>
      <c r="Q32" s="2364"/>
      <c r="R32" s="2364"/>
      <c r="S32" s="2364"/>
      <c r="T32" s="2364"/>
      <c r="U32" s="2364"/>
      <c r="V32" s="2364"/>
      <c r="W32" s="2364"/>
      <c r="X32" s="954" t="s">
        <v>528</v>
      </c>
      <c r="Y32" s="954"/>
      <c r="Z32" s="954"/>
      <c r="AA32" s="954"/>
      <c r="AB32" s="954"/>
      <c r="AC32" s="954"/>
      <c r="AD32" s="954"/>
      <c r="AE32" s="954"/>
      <c r="AF32" s="954"/>
      <c r="AG32" s="954"/>
      <c r="AH32" s="954"/>
      <c r="AI32" s="954"/>
      <c r="AJ32" s="2324"/>
    </row>
    <row r="33" spans="1:36" s="91" customFormat="1" ht="15" customHeight="1">
      <c r="A33" s="613"/>
      <c r="B33" s="2463"/>
      <c r="C33" s="2477"/>
      <c r="D33" s="2477"/>
      <c r="E33" s="2477"/>
      <c r="F33" s="2477"/>
      <c r="G33" s="2477"/>
      <c r="H33" s="2477"/>
      <c r="I33" s="2371"/>
      <c r="J33" s="104"/>
      <c r="K33" s="105"/>
      <c r="L33" s="2367"/>
      <c r="M33" s="2367"/>
      <c r="N33" s="2367"/>
      <c r="O33" s="2367"/>
      <c r="P33" s="2367"/>
      <c r="Q33" s="2367"/>
      <c r="R33" s="2367"/>
      <c r="S33" s="2367"/>
      <c r="T33" s="2367"/>
      <c r="U33" s="2367"/>
      <c r="V33" s="2367"/>
      <c r="W33" s="2367"/>
      <c r="X33" s="1028"/>
      <c r="Y33" s="1028"/>
      <c r="Z33" s="1028"/>
      <c r="AA33" s="1028"/>
      <c r="AB33" s="1028"/>
      <c r="AC33" s="1028"/>
      <c r="AD33" s="1028"/>
      <c r="AE33" s="1028"/>
      <c r="AF33" s="1028"/>
      <c r="AG33" s="1028"/>
      <c r="AH33" s="1028"/>
      <c r="AI33" s="1028"/>
      <c r="AJ33" s="2325"/>
    </row>
    <row r="34" spans="1:36" s="91" customFormat="1" ht="15" customHeight="1">
      <c r="A34" s="613"/>
      <c r="B34" s="2223"/>
      <c r="C34" s="2072" t="s">
        <v>123</v>
      </c>
      <c r="D34" s="1900"/>
      <c r="E34" s="1900"/>
      <c r="F34" s="1900"/>
      <c r="G34" s="1900"/>
      <c r="H34" s="1900"/>
      <c r="I34" s="96"/>
      <c r="J34" s="2480"/>
      <c r="K34" s="954"/>
      <c r="L34" s="1784">
        <v>44844</v>
      </c>
      <c r="M34" s="1784"/>
      <c r="N34" s="1784"/>
      <c r="O34" s="1784"/>
      <c r="P34" s="1784"/>
      <c r="Q34" s="1784"/>
      <c r="R34" s="1784"/>
      <c r="S34" s="1784"/>
      <c r="T34" s="1784"/>
      <c r="U34" s="1784"/>
      <c r="V34" s="1784"/>
      <c r="W34" s="2064"/>
      <c r="X34" s="100"/>
      <c r="Y34" s="76"/>
      <c r="Z34" s="76"/>
      <c r="AA34" s="76"/>
      <c r="AB34" s="76"/>
      <c r="AC34" s="76"/>
      <c r="AD34" s="76"/>
      <c r="AE34" s="76"/>
      <c r="AF34" s="76"/>
      <c r="AG34" s="76"/>
      <c r="AH34" s="76"/>
      <c r="AI34" s="76"/>
      <c r="AJ34" s="77"/>
    </row>
    <row r="35" spans="1:36" s="91" customFormat="1" ht="15" customHeight="1">
      <c r="A35" s="613"/>
      <c r="B35" s="2463"/>
      <c r="C35" s="1902"/>
      <c r="D35" s="1902"/>
      <c r="E35" s="1902"/>
      <c r="F35" s="1902"/>
      <c r="G35" s="1902"/>
      <c r="H35" s="1902"/>
      <c r="I35" s="97"/>
      <c r="J35" s="2481"/>
      <c r="K35" s="1028"/>
      <c r="L35" s="2293"/>
      <c r="M35" s="2293"/>
      <c r="N35" s="2293"/>
      <c r="O35" s="2293"/>
      <c r="P35" s="2293"/>
      <c r="Q35" s="2293"/>
      <c r="R35" s="2293"/>
      <c r="S35" s="2293"/>
      <c r="T35" s="2293"/>
      <c r="U35" s="2293"/>
      <c r="V35" s="2293"/>
      <c r="W35" s="2294"/>
      <c r="X35" s="101"/>
      <c r="Y35" s="78"/>
      <c r="Z35" s="78"/>
      <c r="AA35" s="78"/>
      <c r="AB35" s="78"/>
      <c r="AC35" s="78"/>
      <c r="AD35" s="78"/>
      <c r="AE35" s="78"/>
      <c r="AF35" s="78"/>
      <c r="AG35" s="78"/>
      <c r="AH35" s="78"/>
      <c r="AI35" s="78"/>
      <c r="AJ35" s="79"/>
    </row>
    <row r="36" spans="1:36" ht="15" customHeight="1">
      <c r="B36" s="110"/>
      <c r="C36" s="1684" t="s">
        <v>124</v>
      </c>
      <c r="D36" s="1684"/>
      <c r="E36" s="1684"/>
      <c r="F36" s="1684"/>
      <c r="G36" s="1684"/>
      <c r="H36" s="1684"/>
      <c r="I36" s="93"/>
      <c r="J36" s="2398"/>
      <c r="K36" s="2478"/>
      <c r="L36" s="2478"/>
      <c r="M36" s="2478"/>
      <c r="N36" s="2478"/>
      <c r="O36" s="2478"/>
      <c r="P36" s="2478"/>
      <c r="Q36" s="2478"/>
      <c r="R36" s="2478"/>
      <c r="S36" s="2478"/>
      <c r="T36" s="2478"/>
      <c r="U36" s="2478"/>
      <c r="V36" s="2478"/>
      <c r="W36" s="2478"/>
      <c r="X36" s="2478"/>
      <c r="Y36" s="2478"/>
      <c r="Z36" s="2478"/>
      <c r="AA36" s="2478"/>
      <c r="AB36" s="2478"/>
      <c r="AC36" s="2478"/>
      <c r="AD36" s="2478"/>
      <c r="AE36" s="2478"/>
      <c r="AF36" s="2478"/>
      <c r="AG36" s="2478"/>
      <c r="AH36" s="2478"/>
      <c r="AI36" s="2478"/>
      <c r="AJ36" s="2479"/>
    </row>
    <row r="37" spans="1:36" ht="15" customHeight="1">
      <c r="B37" s="110"/>
      <c r="C37" s="1684"/>
      <c r="D37" s="1684"/>
      <c r="E37" s="1684"/>
      <c r="F37" s="1684"/>
      <c r="G37" s="1684"/>
      <c r="H37" s="1684"/>
      <c r="I37" s="519"/>
      <c r="J37" s="2248"/>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2249"/>
    </row>
    <row r="38" spans="1:36" ht="15" customHeight="1">
      <c r="B38" s="110"/>
      <c r="C38" s="1684"/>
      <c r="D38" s="1684"/>
      <c r="E38" s="1684"/>
      <c r="F38" s="1684"/>
      <c r="G38" s="1684"/>
      <c r="H38" s="1684"/>
      <c r="I38" s="519"/>
      <c r="J38" s="2248"/>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2249"/>
    </row>
    <row r="39" spans="1:36" ht="15" customHeight="1" thickBot="1">
      <c r="B39" s="111"/>
      <c r="C39" s="2218"/>
      <c r="D39" s="2218"/>
      <c r="E39" s="2218"/>
      <c r="F39" s="2218"/>
      <c r="G39" s="2218"/>
      <c r="H39" s="2218"/>
      <c r="I39" s="108"/>
      <c r="J39" s="22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2251"/>
    </row>
    <row r="40" spans="1:36" s="895" customFormat="1" ht="15" customHeight="1">
      <c r="Q40" s="1861" t="s">
        <v>834</v>
      </c>
      <c r="R40" s="1861"/>
      <c r="S40" s="1861"/>
      <c r="T40" s="1861"/>
      <c r="U40" s="1861" t="s">
        <v>835</v>
      </c>
      <c r="V40" s="1861"/>
      <c r="W40" s="1861"/>
      <c r="X40" s="1861"/>
      <c r="Y40" s="1861" t="s">
        <v>836</v>
      </c>
      <c r="Z40" s="1861"/>
      <c r="AA40" s="1861"/>
      <c r="AB40" s="1861"/>
      <c r="AC40" s="1861" t="s">
        <v>837</v>
      </c>
      <c r="AD40" s="1861"/>
      <c r="AE40" s="1861"/>
      <c r="AF40" s="1861"/>
      <c r="AG40" s="1861" t="s">
        <v>838</v>
      </c>
      <c r="AH40" s="1861"/>
      <c r="AI40" s="1861"/>
      <c r="AJ40" s="1861"/>
    </row>
    <row r="41" spans="1:36" s="895" customFormat="1" ht="12.65" customHeight="1">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1:36" s="895" customFormat="1" ht="12.65" customHeight="1">
      <c r="B42" s="67"/>
      <c r="C42" s="67"/>
      <c r="D42" s="67"/>
      <c r="E42" s="67"/>
      <c r="F42" s="67"/>
      <c r="G42" s="67"/>
      <c r="H42" s="67"/>
      <c r="I42" s="67"/>
      <c r="J42" s="67"/>
      <c r="K42" s="67"/>
      <c r="L42" s="67"/>
      <c r="M42" s="67"/>
      <c r="N42" s="67"/>
      <c r="O42" s="67"/>
      <c r="P42" s="67"/>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1:36" s="895"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1:36"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6" spans="1:36">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row>
    <row r="47" spans="1:36" s="308" customFormat="1" ht="15.75" hidden="1" customHeight="1">
      <c r="B47" s="283"/>
      <c r="C47" s="307"/>
      <c r="D47" s="307"/>
      <c r="E47" s="2309" t="s">
        <v>300</v>
      </c>
      <c r="F47" s="2216"/>
      <c r="G47" s="2216"/>
      <c r="H47" s="2310"/>
      <c r="I47" s="2311" t="s">
        <v>69</v>
      </c>
      <c r="J47" s="2216"/>
      <c r="K47" s="2216"/>
      <c r="L47" s="2312"/>
      <c r="M47" s="2313" t="s">
        <v>8</v>
      </c>
      <c r="N47" s="2216"/>
      <c r="O47" s="2216"/>
      <c r="P47" s="2310"/>
      <c r="Q47" s="311"/>
      <c r="R47" s="331"/>
      <c r="S47" s="2314" t="s">
        <v>7</v>
      </c>
      <c r="T47" s="2216"/>
      <c r="U47" s="2216"/>
      <c r="V47" s="2216"/>
      <c r="W47" s="331"/>
      <c r="X47" s="312"/>
      <c r="Y47" s="311"/>
      <c r="Z47" s="310"/>
      <c r="AA47" s="2314" t="s">
        <v>28</v>
      </c>
      <c r="AB47" s="2396"/>
      <c r="AC47" s="2396"/>
      <c r="AD47" s="2396"/>
      <c r="AE47" s="331"/>
      <c r="AF47" s="313"/>
      <c r="AG47" s="2314" t="s">
        <v>296</v>
      </c>
      <c r="AH47" s="2396"/>
      <c r="AI47" s="2396"/>
      <c r="AJ47" s="2397"/>
    </row>
    <row r="48" spans="1:36" s="1" customFormat="1" ht="17.149999999999999" hidden="1" customHeight="1">
      <c r="B48" s="329"/>
      <c r="C48" s="329"/>
      <c r="D48" s="329"/>
      <c r="E48" s="2402"/>
      <c r="F48" s="2275"/>
      <c r="G48" s="2275"/>
      <c r="H48" s="2276"/>
      <c r="I48" s="2403"/>
      <c r="J48" s="2275"/>
      <c r="K48" s="2275"/>
      <c r="L48" s="2283"/>
      <c r="M48" s="2402"/>
      <c r="N48" s="2275"/>
      <c r="O48" s="2275"/>
      <c r="P48" s="2276"/>
      <c r="Q48" s="2403"/>
      <c r="R48" s="2275"/>
      <c r="S48" s="2275"/>
      <c r="T48" s="2275"/>
      <c r="U48" s="2275"/>
      <c r="V48" s="2275"/>
      <c r="W48" s="2275"/>
      <c r="X48" s="2276"/>
      <c r="Y48" s="2403"/>
      <c r="Z48" s="1684"/>
      <c r="AA48" s="1684"/>
      <c r="AB48" s="1684"/>
      <c r="AC48" s="1684"/>
      <c r="AD48" s="1684"/>
      <c r="AE48" s="1684"/>
      <c r="AF48" s="2217"/>
      <c r="AG48" s="2275"/>
      <c r="AH48" s="2275"/>
      <c r="AI48" s="2275"/>
      <c r="AJ48" s="2283"/>
    </row>
    <row r="49" spans="2:36" s="1" customFormat="1" ht="17.149999999999999" hidden="1" customHeight="1">
      <c r="B49" s="329"/>
      <c r="C49" s="329"/>
      <c r="D49" s="329"/>
      <c r="E49" s="2289"/>
      <c r="F49" s="2275"/>
      <c r="G49" s="2275"/>
      <c r="H49" s="2276"/>
      <c r="I49" s="2280"/>
      <c r="J49" s="2275"/>
      <c r="K49" s="2275"/>
      <c r="L49" s="2283"/>
      <c r="M49" s="2289"/>
      <c r="N49" s="2275"/>
      <c r="O49" s="2275"/>
      <c r="P49" s="2276"/>
      <c r="Q49" s="2280"/>
      <c r="R49" s="2275"/>
      <c r="S49" s="2275"/>
      <c r="T49" s="2275"/>
      <c r="U49" s="2275"/>
      <c r="V49" s="2275"/>
      <c r="W49" s="2275"/>
      <c r="X49" s="2276"/>
      <c r="Y49" s="2404"/>
      <c r="Z49" s="1684"/>
      <c r="AA49" s="1684"/>
      <c r="AB49" s="1684"/>
      <c r="AC49" s="1684"/>
      <c r="AD49" s="1684"/>
      <c r="AE49" s="1684"/>
      <c r="AF49" s="2217"/>
      <c r="AG49" s="2275"/>
      <c r="AH49" s="2275"/>
      <c r="AI49" s="2275"/>
      <c r="AJ49" s="2283"/>
    </row>
    <row r="50" spans="2:36" s="1" customFormat="1" ht="17.149999999999999" hidden="1" customHeight="1" thickBot="1">
      <c r="B50" s="329"/>
      <c r="C50" s="329"/>
      <c r="D50" s="329"/>
      <c r="E50" s="2290"/>
      <c r="F50" s="2277"/>
      <c r="G50" s="2277"/>
      <c r="H50" s="2278"/>
      <c r="I50" s="2281"/>
      <c r="J50" s="2277"/>
      <c r="K50" s="2277"/>
      <c r="L50" s="2284"/>
      <c r="M50" s="2290"/>
      <c r="N50" s="2277"/>
      <c r="O50" s="2277"/>
      <c r="P50" s="2278"/>
      <c r="Q50" s="2281"/>
      <c r="R50" s="2277"/>
      <c r="S50" s="2277"/>
      <c r="T50" s="2277"/>
      <c r="U50" s="2277"/>
      <c r="V50" s="2277"/>
      <c r="W50" s="2277"/>
      <c r="X50" s="2278"/>
      <c r="Y50" s="2405"/>
      <c r="Z50" s="2218"/>
      <c r="AA50" s="2218"/>
      <c r="AB50" s="2218"/>
      <c r="AC50" s="2218"/>
      <c r="AD50" s="2218"/>
      <c r="AE50" s="2218"/>
      <c r="AF50" s="2219"/>
      <c r="AG50" s="2277"/>
      <c r="AH50" s="2277"/>
      <c r="AI50" s="2277"/>
      <c r="AJ50" s="2284"/>
    </row>
  </sheetData>
  <sheetProtection sheet="1" selectLockedCells="1" pivotTables="0"/>
  <mergeCells count="85">
    <mergeCell ref="Z1:AJ1"/>
    <mergeCell ref="J36:AJ39"/>
    <mergeCell ref="C3:F3"/>
    <mergeCell ref="C4:L4"/>
    <mergeCell ref="J27:K27"/>
    <mergeCell ref="J28:K28"/>
    <mergeCell ref="J29:K29"/>
    <mergeCell ref="L27:W27"/>
    <mergeCell ref="J26:K26"/>
    <mergeCell ref="R8:V8"/>
    <mergeCell ref="J34:K35"/>
    <mergeCell ref="R6:V6"/>
    <mergeCell ref="R7:V7"/>
    <mergeCell ref="X6:AI6"/>
    <mergeCell ref="X7:AI7"/>
    <mergeCell ref="X8:AI8"/>
    <mergeCell ref="B30:B31"/>
    <mergeCell ref="C30:H31"/>
    <mergeCell ref="I30:I31"/>
    <mergeCell ref="I32:I33"/>
    <mergeCell ref="B22:B23"/>
    <mergeCell ref="C22:H23"/>
    <mergeCell ref="B26:B27"/>
    <mergeCell ref="C26:H27"/>
    <mergeCell ref="B28:B29"/>
    <mergeCell ref="C28:H29"/>
    <mergeCell ref="B32:B33"/>
    <mergeCell ref="C32:H33"/>
    <mergeCell ref="AA47:AD47"/>
    <mergeCell ref="Y48:AF50"/>
    <mergeCell ref="AG48:AJ50"/>
    <mergeCell ref="AG47:AJ47"/>
    <mergeCell ref="L28:W28"/>
    <mergeCell ref="L29:W29"/>
    <mergeCell ref="X32:AJ33"/>
    <mergeCell ref="X30:AJ31"/>
    <mergeCell ref="L30:W31"/>
    <mergeCell ref="L32:W33"/>
    <mergeCell ref="L34:W35"/>
    <mergeCell ref="Q41:T44"/>
    <mergeCell ref="U41:X44"/>
    <mergeCell ref="Y41:AB44"/>
    <mergeCell ref="AC41:AF44"/>
    <mergeCell ref="AG41:AJ44"/>
    <mergeCell ref="E48:H50"/>
    <mergeCell ref="I48:L50"/>
    <mergeCell ref="M48:P50"/>
    <mergeCell ref="Q48:X50"/>
    <mergeCell ref="E47:H47"/>
    <mergeCell ref="I47:L47"/>
    <mergeCell ref="M47:P47"/>
    <mergeCell ref="S47:V47"/>
    <mergeCell ref="B34:B35"/>
    <mergeCell ref="C36:H39"/>
    <mergeCell ref="C34:H35"/>
    <mergeCell ref="B13:AJ13"/>
    <mergeCell ref="B15:AJ16"/>
    <mergeCell ref="B18:AI18"/>
    <mergeCell ref="B24:B25"/>
    <mergeCell ref="C24:H25"/>
    <mergeCell ref="I24:I25"/>
    <mergeCell ref="J24:K25"/>
    <mergeCell ref="L24:W25"/>
    <mergeCell ref="B20:B21"/>
    <mergeCell ref="J20:K21"/>
    <mergeCell ref="J22:K23"/>
    <mergeCell ref="L22:AJ23"/>
    <mergeCell ref="C20:H21"/>
    <mergeCell ref="AX23:AZ24"/>
    <mergeCell ref="AQ25:AW26"/>
    <mergeCell ref="AX25:AZ26"/>
    <mergeCell ref="L20:AJ21"/>
    <mergeCell ref="Y24:AC25"/>
    <mergeCell ref="AE24:AJ25"/>
    <mergeCell ref="AP19:AV21"/>
    <mergeCell ref="AQ23:AW24"/>
    <mergeCell ref="R9:AJ9"/>
    <mergeCell ref="R10:AJ10"/>
    <mergeCell ref="R11:AJ11"/>
    <mergeCell ref="Q40:T40"/>
    <mergeCell ref="U40:X40"/>
    <mergeCell ref="Y40:AB40"/>
    <mergeCell ref="AC40:AF40"/>
    <mergeCell ref="AG40:AJ40"/>
    <mergeCell ref="L26:W26"/>
  </mergeCells>
  <phoneticPr fontId="3"/>
  <conditionalFormatting sqref="L24:W25">
    <cfRule type="expression" dxfId="32" priority="16" stopIfTrue="1">
      <formula>AND(MONTH(L24)&lt;10,DAY(L24)&gt;9)</formula>
    </cfRule>
    <cfRule type="expression" dxfId="31" priority="17" stopIfTrue="1">
      <formula>AND(MONTH(L24)&lt;10,DAY(L24)&lt;10)</formula>
    </cfRule>
    <cfRule type="expression" dxfId="30" priority="18" stopIfTrue="1">
      <formula>AND(MONTH(L24)&gt;9,DAY(L24)&lt;10)</formula>
    </cfRule>
  </conditionalFormatting>
  <conditionalFormatting sqref="L26:W26">
    <cfRule type="expression" dxfId="29" priority="13" stopIfTrue="1">
      <formula>AND(MONTH(L26)&lt;10,DAY(L26)&gt;9)</formula>
    </cfRule>
    <cfRule type="expression" dxfId="28" priority="14" stopIfTrue="1">
      <formula>AND(MONTH(L26)&lt;10,DAY(L26)&lt;10)</formula>
    </cfRule>
    <cfRule type="expression" dxfId="27" priority="15" stopIfTrue="1">
      <formula>AND(MONTH(L26)&gt;9,DAY(L26)&lt;10)</formula>
    </cfRule>
  </conditionalFormatting>
  <conditionalFormatting sqref="L27:W27">
    <cfRule type="expression" dxfId="26" priority="10" stopIfTrue="1">
      <formula>AND(MONTH(L27)&lt;10,DAY(L27)&gt;9)</formula>
    </cfRule>
    <cfRule type="expression" dxfId="25" priority="11" stopIfTrue="1">
      <formula>AND(MONTH(L27)&lt;10,DAY(L27)&lt;10)</formula>
    </cfRule>
    <cfRule type="expression" dxfId="24" priority="12" stopIfTrue="1">
      <formula>AND(MONTH(L27)&gt;9,DAY(L27)&lt;10)</formula>
    </cfRule>
  </conditionalFormatting>
  <conditionalFormatting sqref="L28:W28">
    <cfRule type="expression" dxfId="23" priority="7" stopIfTrue="1">
      <formula>AND(MONTH(L28)&lt;10,DAY(L28)&gt;9)</formula>
    </cfRule>
    <cfRule type="expression" dxfId="22" priority="8" stopIfTrue="1">
      <formula>AND(MONTH(L28)&lt;10,DAY(L28)&lt;10)</formula>
    </cfRule>
    <cfRule type="expression" dxfId="21" priority="9" stopIfTrue="1">
      <formula>AND(MONTH(L28)&gt;9,DAY(L28)&lt;10)</formula>
    </cfRule>
  </conditionalFormatting>
  <conditionalFormatting sqref="L29:W29">
    <cfRule type="expression" dxfId="20" priority="4" stopIfTrue="1">
      <formula>AND(MONTH(L29)&lt;10,DAY(L29)&gt;9)</formula>
    </cfRule>
    <cfRule type="expression" dxfId="19" priority="5" stopIfTrue="1">
      <formula>AND(MONTH(L29)&lt;10,DAY(L29)&lt;10)</formula>
    </cfRule>
    <cfRule type="expression" dxfId="18" priority="6" stopIfTrue="1">
      <formula>AND(MONTH(L29)&gt;9,DAY(L29)&lt;10)</formula>
    </cfRule>
  </conditionalFormatting>
  <conditionalFormatting sqref="L34:W35">
    <cfRule type="expression" dxfId="17" priority="1" stopIfTrue="1">
      <formula>AND(MONTH(L34)&lt;10,DAY(L34)&gt;9)</formula>
    </cfRule>
    <cfRule type="expression" dxfId="16" priority="2" stopIfTrue="1">
      <formula>AND(MONTH(L34)&lt;10,DAY(L34)&lt;10)</formula>
    </cfRule>
    <cfRule type="expression" dxfId="15" priority="3" stopIfTrue="1">
      <formula>AND(MONTH(L34)&gt;9,DAY(L34)&lt;10)</formula>
    </cfRule>
  </conditionalFormatting>
  <dataValidations count="1">
    <dataValidation type="list" allowBlank="1" showInputMessage="1" showErrorMessage="1" sqref="AX23:AZ26">
      <formula1>$AO$16:$AO$18</formula1>
    </dataValidation>
  </dataValidations>
  <pageMargins left="1.1023622047244095" right="0.51181102362204722" top="0.98425196850393704" bottom="0.98425196850393704" header="0.51181102362204722" footer="0.51181102362204722"/>
  <pageSetup paperSize="9" scale="95" orientation="portrait" r:id="rId1"/>
  <headerFooter alignWithMargins="0">
    <oddHeader>&amp;L&amp;"ＭＳ 明朝,標準"&amp;8&amp;K00-034第37号様式（第38条関係）</oddHeader>
    <oddFooter>&amp;R&amp;"ＭＳ 明朝,標準"&amp;8&amp;K00-048受注者⇒監督員</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R55"/>
  <sheetViews>
    <sheetView showZeros="0" view="pageBreakPreview" zoomScaleNormal="100" zoomScaleSheetLayoutView="100" workbookViewId="0">
      <selection activeCell="AX5" sqref="AX5:AY5"/>
    </sheetView>
  </sheetViews>
  <sheetFormatPr defaultColWidth="9" defaultRowHeight="13"/>
  <cols>
    <col min="1" max="1" width="15.453125" style="1" customWidth="1"/>
    <col min="2" max="51" width="1.90625" style="1" customWidth="1"/>
    <col min="52" max="52" width="3.6328125" style="1" customWidth="1"/>
    <col min="53" max="63" width="3.6328125" style="615" customWidth="1"/>
    <col min="64" max="68" width="3.6328125" style="1" customWidth="1"/>
    <col min="69" max="70" width="7.08984375" style="1" hidden="1" customWidth="1"/>
    <col min="71" max="187" width="3.6328125" style="1" customWidth="1"/>
    <col min="188" max="16384" width="9" style="1"/>
  </cols>
  <sheetData>
    <row r="1" spans="2:70" ht="97.5" customHeight="1">
      <c r="B1" s="1084" t="s">
        <v>551</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BA1" s="1059" t="s">
        <v>625</v>
      </c>
      <c r="BB1" s="1060"/>
      <c r="BC1" s="1060"/>
      <c r="BD1" s="1060"/>
      <c r="BE1" s="1060"/>
      <c r="BF1" s="1060"/>
      <c r="BG1" s="1060"/>
      <c r="BH1" s="1060"/>
      <c r="BI1" s="1060"/>
      <c r="BJ1" s="1060"/>
      <c r="BK1" s="1060"/>
      <c r="BL1" s="1060"/>
      <c r="BM1" s="1060"/>
      <c r="BN1" s="1060"/>
      <c r="BO1" s="1060"/>
      <c r="BP1" s="1061"/>
    </row>
    <row r="2" spans="2:70" ht="35.15" customHeight="1" thickBot="1">
      <c r="B2" s="200"/>
      <c r="C2" s="200"/>
      <c r="D2" s="200"/>
      <c r="E2" s="200"/>
      <c r="F2" s="200"/>
      <c r="G2" s="200"/>
      <c r="H2" s="200"/>
      <c r="I2" s="200"/>
      <c r="J2" s="200"/>
      <c r="K2" s="200"/>
      <c r="L2" s="759"/>
      <c r="M2" s="759"/>
      <c r="N2" s="737"/>
      <c r="O2" s="737"/>
      <c r="P2" s="737"/>
      <c r="Q2" s="737"/>
      <c r="R2" s="1062" t="s">
        <v>237</v>
      </c>
      <c r="S2" s="1062"/>
      <c r="T2" s="1063"/>
      <c r="U2" s="1063"/>
      <c r="V2" s="1063"/>
      <c r="W2" s="1063"/>
      <c r="X2" s="1063"/>
      <c r="Y2" s="1063"/>
      <c r="Z2" s="1063"/>
      <c r="AA2" s="1063"/>
      <c r="AB2" s="1063"/>
      <c r="AC2" s="1063"/>
      <c r="AD2" s="1063"/>
      <c r="AE2" s="1063"/>
      <c r="AF2" s="1063"/>
      <c r="AG2" s="1063"/>
      <c r="AH2" s="1063"/>
      <c r="AI2" s="1063"/>
      <c r="AJ2" s="751"/>
      <c r="AK2" s="750"/>
      <c r="AL2" s="750"/>
      <c r="AM2" s="750"/>
      <c r="AN2" s="750"/>
      <c r="AO2" s="585"/>
      <c r="AP2" s="585"/>
      <c r="AQ2" s="585"/>
      <c r="AR2" s="585"/>
      <c r="AS2" s="221"/>
      <c r="AT2" s="221"/>
      <c r="AU2" s="221"/>
      <c r="AV2" s="221"/>
      <c r="AW2" s="221"/>
      <c r="AX2" s="221"/>
      <c r="AY2" s="754"/>
    </row>
    <row r="3" spans="2:70" ht="20.149999999999999" customHeight="1">
      <c r="B3" s="1064" t="s">
        <v>4</v>
      </c>
      <c r="C3" s="1065"/>
      <c r="D3" s="1065"/>
      <c r="E3" s="1065"/>
      <c r="F3" s="1066"/>
      <c r="G3" s="1067" t="str">
        <f>各項目入力表!B3</f>
        <v>○○○○工事</v>
      </c>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8"/>
      <c r="AL3" s="1068"/>
      <c r="AM3" s="1068"/>
      <c r="AN3" s="1069"/>
      <c r="AO3" s="1069"/>
      <c r="AP3" s="1069"/>
      <c r="AQ3" s="1069"/>
      <c r="AR3" s="1069"/>
      <c r="AS3" s="1069"/>
      <c r="AT3" s="1069"/>
      <c r="AU3" s="1069"/>
      <c r="AV3" s="1069"/>
      <c r="AW3" s="1069"/>
      <c r="AX3" s="1069"/>
      <c r="AY3" s="1070"/>
    </row>
    <row r="4" spans="2:70" ht="20.149999999999999" customHeight="1">
      <c r="B4" s="1073" t="s">
        <v>421</v>
      </c>
      <c r="C4" s="1074"/>
      <c r="D4" s="1074"/>
      <c r="E4" s="1074"/>
      <c r="F4" s="1075"/>
      <c r="G4" s="1076" t="str">
        <f>各項目入力表!F4</f>
        <v>○△□×株式会社</v>
      </c>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8" t="s">
        <v>317</v>
      </c>
      <c r="AP4" s="1079"/>
      <c r="AQ4" s="1079"/>
      <c r="AR4" s="1079"/>
      <c r="AS4" s="1080"/>
      <c r="AT4" s="1081" t="str">
        <f>各項目入力表!B5</f>
        <v>04-***</v>
      </c>
      <c r="AU4" s="1082"/>
      <c r="AV4" s="1082"/>
      <c r="AW4" s="1082"/>
      <c r="AX4" s="1082"/>
      <c r="AY4" s="1083"/>
    </row>
    <row r="5" spans="2:70" ht="20.149999999999999" customHeight="1">
      <c r="B5" s="1089" t="s">
        <v>6</v>
      </c>
      <c r="C5" s="1057"/>
      <c r="D5" s="1057" t="b">
        <v>1</v>
      </c>
      <c r="E5" s="1057"/>
      <c r="F5" s="1058"/>
      <c r="G5" s="761"/>
      <c r="H5" s="790"/>
      <c r="I5" s="1090" t="s">
        <v>420</v>
      </c>
      <c r="J5" s="1087"/>
      <c r="K5" s="1087"/>
      <c r="L5" s="1087"/>
      <c r="M5" s="762"/>
      <c r="N5" s="762"/>
      <c r="O5" s="1090" t="s">
        <v>421</v>
      </c>
      <c r="P5" s="1087"/>
      <c r="Q5" s="1087"/>
      <c r="R5" s="1088"/>
      <c r="S5" s="1045" t="s">
        <v>553</v>
      </c>
      <c r="T5" s="1028"/>
      <c r="U5" s="1028"/>
      <c r="V5" s="1028"/>
      <c r="W5" s="1028"/>
      <c r="X5" s="1046"/>
      <c r="Y5" s="763"/>
      <c r="Z5" s="1051">
        <v>44691</v>
      </c>
      <c r="AA5" s="1051"/>
      <c r="AB5" s="1051"/>
      <c r="AC5" s="1051"/>
      <c r="AD5" s="1051"/>
      <c r="AE5" s="1051"/>
      <c r="AF5" s="1051"/>
      <c r="AG5" s="1051"/>
      <c r="AH5" s="1051"/>
      <c r="AI5" s="1051"/>
      <c r="AJ5" s="1051"/>
      <c r="AK5" s="1051"/>
      <c r="AL5" s="1051"/>
      <c r="AM5" s="1051"/>
      <c r="AN5" s="764"/>
      <c r="AO5" s="1086" t="s">
        <v>410</v>
      </c>
      <c r="AP5" s="1087"/>
      <c r="AQ5" s="1087"/>
      <c r="AR5" s="1087"/>
      <c r="AS5" s="1088"/>
      <c r="AT5" s="1045" t="str">
        <f>IF(BQ5=TRUE,"発",+IF(BR5=TRUE,"受",""))</f>
        <v>受</v>
      </c>
      <c r="AU5" s="1057"/>
      <c r="AV5" s="1057" t="s">
        <v>431</v>
      </c>
      <c r="AW5" s="1057"/>
      <c r="AX5" s="1071">
        <v>1</v>
      </c>
      <c r="AY5" s="1072"/>
      <c r="BC5" s="598"/>
      <c r="BQ5" s="598" t="b">
        <v>0</v>
      </c>
      <c r="BR5" s="598" t="b">
        <v>1</v>
      </c>
    </row>
    <row r="6" spans="2:70" ht="20.149999999999999" customHeight="1">
      <c r="B6" s="1052" t="s">
        <v>5</v>
      </c>
      <c r="C6" s="1004"/>
      <c r="D6" s="1004"/>
      <c r="E6" s="1004"/>
      <c r="F6" s="1053"/>
      <c r="G6" s="599"/>
      <c r="H6" s="653"/>
      <c r="I6" s="746"/>
      <c r="J6" s="1004" t="s">
        <v>554</v>
      </c>
      <c r="K6" s="1004"/>
      <c r="L6" s="1004"/>
      <c r="M6" s="746"/>
      <c r="N6" s="746"/>
      <c r="O6" s="746"/>
      <c r="P6" s="1004" t="s">
        <v>422</v>
      </c>
      <c r="Q6" s="1004"/>
      <c r="R6" s="1004"/>
      <c r="S6" s="746"/>
      <c r="T6" s="746"/>
      <c r="U6" s="746"/>
      <c r="V6" s="1004" t="s">
        <v>423</v>
      </c>
      <c r="W6" s="1004"/>
      <c r="X6" s="1004"/>
      <c r="Y6" s="746"/>
      <c r="Z6" s="746"/>
      <c r="AA6" s="746"/>
      <c r="AB6" s="1004" t="s">
        <v>555</v>
      </c>
      <c r="AC6" s="1004"/>
      <c r="AD6" s="1004"/>
      <c r="AE6" s="746"/>
      <c r="AF6" s="746"/>
      <c r="AG6" s="746"/>
      <c r="AH6" s="1004" t="s">
        <v>556</v>
      </c>
      <c r="AI6" s="1004"/>
      <c r="AJ6" s="1004"/>
      <c r="AK6" s="746"/>
      <c r="AL6" s="746"/>
      <c r="AM6" s="746"/>
      <c r="AN6" s="1004" t="s">
        <v>557</v>
      </c>
      <c r="AO6" s="1004"/>
      <c r="AP6" s="1004"/>
      <c r="AQ6" s="746"/>
      <c r="AR6" s="746"/>
      <c r="AS6" s="746"/>
      <c r="AT6" s="1004" t="s">
        <v>425</v>
      </c>
      <c r="AU6" s="1004"/>
      <c r="AV6" s="1004"/>
      <c r="AW6" s="746"/>
      <c r="AX6" s="746"/>
      <c r="AY6" s="758"/>
    </row>
    <row r="7" spans="2:70" ht="20.149999999999999" customHeight="1">
      <c r="B7" s="1054"/>
      <c r="C7" s="1005"/>
      <c r="D7" s="1005"/>
      <c r="E7" s="1005"/>
      <c r="F7" s="1055"/>
      <c r="G7" s="600"/>
      <c r="H7" s="741"/>
      <c r="I7" s="747"/>
      <c r="J7" s="1005" t="s">
        <v>558</v>
      </c>
      <c r="K7" s="1047"/>
      <c r="L7" s="1047"/>
      <c r="M7" s="1048"/>
      <c r="N7" s="1048"/>
      <c r="O7" s="1048"/>
      <c r="P7" s="741"/>
      <c r="Q7" s="1049"/>
      <c r="R7" s="1049"/>
      <c r="S7" s="1049"/>
      <c r="T7" s="1049"/>
      <c r="U7" s="1049"/>
      <c r="V7" s="1049"/>
      <c r="W7" s="1049"/>
      <c r="X7" s="1049"/>
      <c r="Y7" s="1049"/>
      <c r="Z7" s="1049"/>
      <c r="AA7" s="1049"/>
      <c r="AB7" s="1049"/>
      <c r="AC7" s="1049"/>
      <c r="AD7" s="1049"/>
      <c r="AE7" s="1049"/>
      <c r="AF7" s="1049"/>
      <c r="AG7" s="1049"/>
      <c r="AH7" s="1049"/>
      <c r="AI7" s="1049"/>
      <c r="AJ7" s="1049"/>
      <c r="AK7" s="1049"/>
      <c r="AL7" s="1049"/>
      <c r="AM7" s="1049"/>
      <c r="AN7" s="1049"/>
      <c r="AO7" s="1049"/>
      <c r="AP7" s="1049"/>
      <c r="AQ7" s="1049"/>
      <c r="AR7" s="1049"/>
      <c r="AS7" s="1049"/>
      <c r="AT7" s="1049"/>
      <c r="AU7" s="1049"/>
      <c r="AV7" s="1049"/>
      <c r="AW7" s="1049"/>
      <c r="AX7" s="1049"/>
      <c r="AY7" s="222"/>
    </row>
    <row r="8" spans="2:70" ht="20.149999999999999" customHeight="1" thickBot="1">
      <c r="B8" s="1056"/>
      <c r="C8" s="1057"/>
      <c r="D8" s="1057"/>
      <c r="E8" s="1057"/>
      <c r="F8" s="1058"/>
      <c r="G8" s="738"/>
      <c r="H8" s="739"/>
      <c r="I8" s="755"/>
      <c r="J8" s="755"/>
      <c r="K8" s="755"/>
      <c r="L8" s="755"/>
      <c r="M8" s="755"/>
      <c r="N8" s="755"/>
      <c r="O8" s="755"/>
      <c r="P8" s="755"/>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50"/>
      <c r="AT8" s="1050"/>
      <c r="AU8" s="1050"/>
      <c r="AV8" s="1050"/>
      <c r="AW8" s="1050"/>
      <c r="AX8" s="1050"/>
      <c r="AY8" s="222"/>
    </row>
    <row r="9" spans="2:70" ht="15" customHeight="1">
      <c r="B9" s="187"/>
      <c r="C9" s="188" t="s">
        <v>3</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616"/>
    </row>
    <row r="10" spans="2:70" ht="15" customHeight="1">
      <c r="B10" s="28"/>
      <c r="C10" s="1038" t="s">
        <v>619</v>
      </c>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1039"/>
      <c r="AP10" s="1039"/>
      <c r="AQ10" s="1039"/>
      <c r="AR10" s="1039"/>
      <c r="AS10" s="1039"/>
      <c r="AT10" s="1039"/>
      <c r="AU10" s="1039"/>
      <c r="AV10" s="1039"/>
      <c r="AW10" s="1039"/>
      <c r="AX10" s="1039"/>
      <c r="AY10" s="27"/>
      <c r="BC10" s="220"/>
    </row>
    <row r="11" spans="2:70" ht="15" customHeight="1">
      <c r="B11" s="28"/>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27"/>
    </row>
    <row r="12" spans="2:70" ht="15" customHeight="1">
      <c r="B12" s="28"/>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27"/>
    </row>
    <row r="13" spans="2:70" ht="15" customHeight="1">
      <c r="B13" s="28"/>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27"/>
    </row>
    <row r="14" spans="2:70" ht="15" customHeight="1">
      <c r="B14" s="28"/>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c r="AU14" s="1039"/>
      <c r="AV14" s="1039"/>
      <c r="AW14" s="1039"/>
      <c r="AX14" s="1039"/>
      <c r="AY14" s="27"/>
    </row>
    <row r="15" spans="2:70" ht="15" customHeight="1">
      <c r="B15" s="28"/>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c r="AU15" s="1039"/>
      <c r="AV15" s="1039"/>
      <c r="AW15" s="1039"/>
      <c r="AX15" s="1039"/>
      <c r="AY15" s="27"/>
    </row>
    <row r="16" spans="2:70" ht="15" customHeight="1">
      <c r="B16" s="28"/>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c r="AU16" s="1039"/>
      <c r="AV16" s="1039"/>
      <c r="AW16" s="1039"/>
      <c r="AX16" s="1039"/>
      <c r="AY16" s="27"/>
    </row>
    <row r="17" spans="2:51" ht="15" customHeight="1">
      <c r="B17" s="28"/>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27"/>
    </row>
    <row r="18" spans="2:51" ht="15" customHeight="1">
      <c r="B18" s="28"/>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27"/>
    </row>
    <row r="19" spans="2:51" ht="15" customHeight="1">
      <c r="B19" s="28"/>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039"/>
      <c r="AN19" s="1039"/>
      <c r="AO19" s="1039"/>
      <c r="AP19" s="1039"/>
      <c r="AQ19" s="1039"/>
      <c r="AR19" s="1039"/>
      <c r="AS19" s="1039"/>
      <c r="AT19" s="1039"/>
      <c r="AU19" s="1039"/>
      <c r="AV19" s="1039"/>
      <c r="AW19" s="1039"/>
      <c r="AX19" s="1039"/>
      <c r="AY19" s="27"/>
    </row>
    <row r="20" spans="2:51" ht="15" customHeight="1">
      <c r="B20" s="28"/>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039"/>
      <c r="AN20" s="1039"/>
      <c r="AO20" s="1039"/>
      <c r="AP20" s="1039"/>
      <c r="AQ20" s="1039"/>
      <c r="AR20" s="1039"/>
      <c r="AS20" s="1039"/>
      <c r="AT20" s="1039"/>
      <c r="AU20" s="1039"/>
      <c r="AV20" s="1039"/>
      <c r="AW20" s="1039"/>
      <c r="AX20" s="1039"/>
      <c r="AY20" s="27"/>
    </row>
    <row r="21" spans="2:51" ht="15" customHeight="1">
      <c r="B21" s="28"/>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1039"/>
      <c r="AS21" s="1039"/>
      <c r="AT21" s="1039"/>
      <c r="AU21" s="1039"/>
      <c r="AV21" s="1039"/>
      <c r="AW21" s="1039"/>
      <c r="AX21" s="1039"/>
      <c r="AY21" s="27"/>
    </row>
    <row r="22" spans="2:51" ht="15" customHeight="1">
      <c r="B22" s="28"/>
      <c r="C22" s="1039"/>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039"/>
      <c r="AN22" s="1039"/>
      <c r="AO22" s="1039"/>
      <c r="AP22" s="1039"/>
      <c r="AQ22" s="1039"/>
      <c r="AR22" s="1039"/>
      <c r="AS22" s="1039"/>
      <c r="AT22" s="1039"/>
      <c r="AU22" s="1039"/>
      <c r="AV22" s="1039"/>
      <c r="AW22" s="1039"/>
      <c r="AX22" s="1039"/>
      <c r="AY22" s="27"/>
    </row>
    <row r="23" spans="2:51" ht="15" customHeight="1">
      <c r="B23" s="28"/>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39"/>
      <c r="AS23" s="1039"/>
      <c r="AT23" s="1039"/>
      <c r="AU23" s="1039"/>
      <c r="AV23" s="1039"/>
      <c r="AW23" s="1039"/>
      <c r="AX23" s="1039"/>
      <c r="AY23" s="27"/>
    </row>
    <row r="24" spans="2:51" ht="15" customHeight="1">
      <c r="B24" s="28"/>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1039"/>
      <c r="AM24" s="1039"/>
      <c r="AN24" s="1039"/>
      <c r="AO24" s="1039"/>
      <c r="AP24" s="1039"/>
      <c r="AQ24" s="1039"/>
      <c r="AR24" s="1039"/>
      <c r="AS24" s="1039"/>
      <c r="AT24" s="1039"/>
      <c r="AU24" s="1039"/>
      <c r="AV24" s="1039"/>
      <c r="AW24" s="1039"/>
      <c r="AX24" s="1039"/>
      <c r="AY24" s="27"/>
    </row>
    <row r="25" spans="2:51" ht="15" customHeight="1">
      <c r="B25" s="28"/>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27"/>
    </row>
    <row r="26" spans="2:51" ht="15" customHeight="1">
      <c r="B26" s="28"/>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1039"/>
      <c r="AU26" s="1039"/>
      <c r="AV26" s="1039"/>
      <c r="AW26" s="1039"/>
      <c r="AX26" s="1039"/>
      <c r="AY26" s="27"/>
    </row>
    <row r="27" spans="2:51" ht="15" customHeight="1">
      <c r="B27" s="28"/>
      <c r="C27" s="1039"/>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39"/>
      <c r="AJ27" s="1039"/>
      <c r="AK27" s="1039"/>
      <c r="AL27" s="1039"/>
      <c r="AM27" s="1039"/>
      <c r="AN27" s="1039"/>
      <c r="AO27" s="1039"/>
      <c r="AP27" s="1039"/>
      <c r="AQ27" s="1039"/>
      <c r="AR27" s="1039"/>
      <c r="AS27" s="1039"/>
      <c r="AT27" s="1039"/>
      <c r="AU27" s="1039"/>
      <c r="AV27" s="1039"/>
      <c r="AW27" s="1039"/>
      <c r="AX27" s="1039"/>
      <c r="AY27" s="27"/>
    </row>
    <row r="28" spans="2:51" ht="15" customHeight="1">
      <c r="B28" s="28"/>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39"/>
      <c r="AY28" s="27"/>
    </row>
    <row r="29" spans="2:51" ht="15" customHeight="1">
      <c r="B29" s="28"/>
      <c r="C29" s="1039"/>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39"/>
      <c r="AY29" s="27"/>
    </row>
    <row r="30" spans="2:51" ht="15" customHeight="1">
      <c r="B30" s="28"/>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39"/>
      <c r="AY30" s="27"/>
    </row>
    <row r="31" spans="2:51" ht="15" customHeight="1">
      <c r="B31" s="28"/>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27"/>
    </row>
    <row r="32" spans="2:51" ht="15" customHeight="1">
      <c r="B32" s="28"/>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39"/>
      <c r="AY32" s="27"/>
    </row>
    <row r="33" spans="2:63" ht="20.149999999999999" customHeight="1" thickBot="1">
      <c r="B33" s="189"/>
      <c r="C33" s="192"/>
      <c r="D33" s="192"/>
      <c r="E33" s="1040" t="s">
        <v>9</v>
      </c>
      <c r="F33" s="1040"/>
      <c r="G33" s="1040"/>
      <c r="H33" s="1040"/>
      <c r="I33" s="1040"/>
      <c r="J33" s="1041"/>
      <c r="K33" s="1042"/>
      <c r="L33" s="190" t="s">
        <v>25</v>
      </c>
      <c r="M33" s="190"/>
      <c r="N33" s="1040" t="s">
        <v>10</v>
      </c>
      <c r="O33" s="1040"/>
      <c r="P33" s="1040"/>
      <c r="Q33" s="1040"/>
      <c r="R33" s="1040"/>
      <c r="S33" s="1040"/>
      <c r="T33" s="1040"/>
      <c r="U33" s="1040"/>
      <c r="V33" s="1040"/>
      <c r="W33" s="1040"/>
      <c r="X33" s="742"/>
      <c r="Y33" s="1043"/>
      <c r="Z33" s="1043"/>
      <c r="AA33" s="1043"/>
      <c r="AB33" s="1043"/>
      <c r="AC33" s="1043"/>
      <c r="AD33" s="1043"/>
      <c r="AE33" s="1043"/>
      <c r="AF33" s="1043"/>
      <c r="AG33" s="1043"/>
      <c r="AH33" s="1043"/>
      <c r="AI33" s="1043"/>
      <c r="AJ33" s="1043"/>
      <c r="AK33" s="1043"/>
      <c r="AL33" s="1043"/>
      <c r="AM33" s="1043"/>
      <c r="AN33" s="1043"/>
      <c r="AO33" s="1043"/>
      <c r="AP33" s="1043"/>
      <c r="AQ33" s="1043"/>
      <c r="AR33" s="1043"/>
      <c r="AS33" s="1043"/>
      <c r="AT33" s="1043"/>
      <c r="AU33" s="1043"/>
      <c r="AV33" s="1043"/>
      <c r="AW33" s="1043"/>
      <c r="AX33" s="1044"/>
      <c r="AY33" s="27"/>
    </row>
    <row r="34" spans="2:63" ht="9.9" customHeight="1">
      <c r="B34" s="1013" t="s">
        <v>318</v>
      </c>
      <c r="C34" s="1014"/>
      <c r="D34" s="1019" t="s">
        <v>2</v>
      </c>
      <c r="E34" s="1020"/>
      <c r="F34" s="443"/>
      <c r="G34" s="1023" t="s">
        <v>0</v>
      </c>
      <c r="H34" s="1023"/>
      <c r="I34" s="1023"/>
      <c r="J34" s="1023"/>
      <c r="K34" s="1023"/>
      <c r="L34" s="1023"/>
      <c r="M34" s="1024"/>
      <c r="N34" s="743"/>
      <c r="O34" s="743"/>
      <c r="P34" s="1026" t="s">
        <v>559</v>
      </c>
      <c r="Q34" s="1026"/>
      <c r="R34" s="1026"/>
      <c r="S34" s="592"/>
      <c r="T34" s="593"/>
      <c r="U34" s="614"/>
      <c r="V34" s="1026" t="s">
        <v>555</v>
      </c>
      <c r="W34" s="1026"/>
      <c r="X34" s="1026"/>
      <c r="Y34" s="614"/>
      <c r="Z34" s="614"/>
      <c r="AA34" s="614"/>
      <c r="AB34" s="1026" t="s">
        <v>560</v>
      </c>
      <c r="AC34" s="1026"/>
      <c r="AD34" s="1026"/>
      <c r="AE34" s="614"/>
      <c r="AF34" s="614"/>
      <c r="AG34" s="743"/>
      <c r="AH34" s="1034" t="s">
        <v>424</v>
      </c>
      <c r="AI34" s="1026"/>
      <c r="AJ34" s="1026"/>
      <c r="AK34" s="744"/>
      <c r="AL34" s="744"/>
      <c r="AM34" s="743"/>
      <c r="AN34" s="1034" t="s">
        <v>561</v>
      </c>
      <c r="AO34" s="1026"/>
      <c r="AP34" s="1026"/>
      <c r="AQ34" s="744"/>
      <c r="AR34" s="744"/>
      <c r="AS34" s="1035" t="s">
        <v>562</v>
      </c>
      <c r="AT34" s="1036"/>
      <c r="AU34" s="1036"/>
      <c r="AV34" s="1036"/>
      <c r="AW34" s="745"/>
      <c r="AX34" s="745"/>
      <c r="AY34" s="224"/>
    </row>
    <row r="35" spans="2:63" ht="9.9" customHeight="1">
      <c r="B35" s="1015"/>
      <c r="C35" s="1016"/>
      <c r="D35" s="1021"/>
      <c r="E35" s="1022"/>
      <c r="F35" s="443"/>
      <c r="G35" s="1003"/>
      <c r="H35" s="1003"/>
      <c r="I35" s="1003"/>
      <c r="J35" s="1003"/>
      <c r="K35" s="1003"/>
      <c r="L35" s="1003"/>
      <c r="M35" s="1025"/>
      <c r="N35" s="760"/>
      <c r="O35" s="760"/>
      <c r="P35" s="1005"/>
      <c r="Q35" s="1005"/>
      <c r="R35" s="1005"/>
      <c r="S35" s="760"/>
      <c r="T35" s="757"/>
      <c r="U35" s="757"/>
      <c r="V35" s="1005"/>
      <c r="W35" s="1005"/>
      <c r="X35" s="1005"/>
      <c r="Y35" s="757"/>
      <c r="Z35" s="757"/>
      <c r="AA35" s="757"/>
      <c r="AB35" s="1005"/>
      <c r="AC35" s="1005"/>
      <c r="AD35" s="1005"/>
      <c r="AE35" s="757"/>
      <c r="AF35" s="757"/>
      <c r="AG35" s="744"/>
      <c r="AH35" s="1005"/>
      <c r="AI35" s="1005"/>
      <c r="AJ35" s="1005"/>
      <c r="AK35" s="744"/>
      <c r="AL35" s="744"/>
      <c r="AM35" s="744"/>
      <c r="AN35" s="1005"/>
      <c r="AO35" s="1005"/>
      <c r="AP35" s="1005"/>
      <c r="AQ35" s="744"/>
      <c r="AR35" s="744"/>
      <c r="AS35" s="1037"/>
      <c r="AT35" s="1037"/>
      <c r="AU35" s="1037"/>
      <c r="AV35" s="1037"/>
      <c r="AW35" s="741"/>
      <c r="AX35" s="741"/>
      <c r="AY35" s="222"/>
    </row>
    <row r="36" spans="2:63" ht="20.149999999999999" customHeight="1">
      <c r="B36" s="1015"/>
      <c r="C36" s="1016"/>
      <c r="D36" s="1021"/>
      <c r="E36" s="1022"/>
      <c r="F36" s="443"/>
      <c r="G36" s="26"/>
      <c r="H36" s="26"/>
      <c r="I36" s="26"/>
      <c r="J36" s="26"/>
      <c r="K36" s="26"/>
      <c r="L36" s="26"/>
      <c r="M36" s="26"/>
      <c r="N36" s="1008"/>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09"/>
      <c r="AN36" s="1009"/>
      <c r="AO36" s="1009"/>
      <c r="AP36" s="1009"/>
      <c r="AQ36" s="1009"/>
      <c r="AR36" s="1009"/>
      <c r="AS36" s="1009"/>
      <c r="AT36" s="1009"/>
      <c r="AU36" s="1009"/>
      <c r="AV36" s="1009"/>
      <c r="AW36" s="1009"/>
      <c r="AX36" s="1009"/>
      <c r="AY36" s="27"/>
    </row>
    <row r="37" spans="2:63" ht="20.149999999999999" customHeight="1">
      <c r="B37" s="1015"/>
      <c r="C37" s="1016"/>
      <c r="D37" s="1021"/>
      <c r="E37" s="1022"/>
      <c r="F37" s="443"/>
      <c r="G37" s="597"/>
      <c r="H37" s="752"/>
      <c r="I37" s="1010" t="s">
        <v>428</v>
      </c>
      <c r="J37" s="1010"/>
      <c r="K37" s="1010"/>
      <c r="L37" s="1010"/>
      <c r="M37" s="26"/>
      <c r="N37" s="1011"/>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2"/>
      <c r="AX37" s="1012"/>
      <c r="AY37" s="27"/>
    </row>
    <row r="38" spans="2:63" ht="20.149999999999999" customHeight="1">
      <c r="B38" s="1015"/>
      <c r="C38" s="1016"/>
      <c r="D38" s="1021"/>
      <c r="E38" s="1022"/>
      <c r="F38" s="443"/>
      <c r="G38" s="26"/>
      <c r="H38" s="26"/>
      <c r="I38" s="26"/>
      <c r="J38" s="26"/>
      <c r="K38" s="26"/>
      <c r="L38" s="26"/>
      <c r="M38" s="26"/>
      <c r="N38" s="1011"/>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2"/>
      <c r="AO38" s="1012"/>
      <c r="AP38" s="1012"/>
      <c r="AQ38" s="1012"/>
      <c r="AR38" s="1012"/>
      <c r="AS38" s="1012"/>
      <c r="AT38" s="1012"/>
      <c r="AU38" s="1012"/>
      <c r="AV38" s="1012"/>
      <c r="AW38" s="1012"/>
      <c r="AX38" s="1012"/>
      <c r="AY38" s="27"/>
    </row>
    <row r="39" spans="2:63" ht="20.149999999999999" customHeight="1">
      <c r="B39" s="1015"/>
      <c r="C39" s="1016"/>
      <c r="D39" s="1021"/>
      <c r="E39" s="1022"/>
      <c r="F39" s="443"/>
      <c r="G39" s="26"/>
      <c r="H39" s="26"/>
      <c r="I39" s="26"/>
      <c r="J39" s="26"/>
      <c r="K39" s="26"/>
      <c r="L39" s="26"/>
      <c r="M39" s="26"/>
      <c r="N39" s="26"/>
      <c r="O39" s="26"/>
      <c r="P39" s="26"/>
      <c r="Q39" s="26"/>
      <c r="R39" s="26"/>
      <c r="S39" s="26"/>
      <c r="T39" s="26"/>
      <c r="U39" s="26"/>
      <c r="V39" s="26"/>
      <c r="W39" s="1027" t="s">
        <v>26</v>
      </c>
      <c r="X39" s="1028"/>
      <c r="Y39" s="1028"/>
      <c r="Z39" s="1028"/>
      <c r="AA39" s="1028"/>
      <c r="AB39" s="1028"/>
      <c r="AC39" s="1028"/>
      <c r="AD39" s="1028"/>
      <c r="AE39" s="1028"/>
      <c r="AF39" s="1028"/>
      <c r="AG39" s="1028"/>
      <c r="AH39" s="1029" t="s">
        <v>563</v>
      </c>
      <c r="AI39" s="1029"/>
      <c r="AJ39" s="1029"/>
      <c r="AK39" s="1029"/>
      <c r="AL39" s="1029"/>
      <c r="AM39" s="1029"/>
      <c r="AN39" s="1029"/>
      <c r="AO39" s="1029"/>
      <c r="AP39" s="1029"/>
      <c r="AQ39" s="1029"/>
      <c r="AR39" s="1029"/>
      <c r="AS39" s="1029"/>
      <c r="AT39" s="765"/>
      <c r="AU39" s="765"/>
      <c r="AV39" s="765"/>
      <c r="AW39" s="765"/>
      <c r="AX39" s="223"/>
      <c r="AY39" s="222"/>
    </row>
    <row r="40" spans="2:63" ht="9.9" customHeight="1">
      <c r="B40" s="1015"/>
      <c r="C40" s="1016"/>
      <c r="D40" s="1030" t="s">
        <v>1</v>
      </c>
      <c r="E40" s="1031"/>
      <c r="F40" s="447"/>
      <c r="G40" s="1002" t="s">
        <v>0</v>
      </c>
      <c r="H40" s="1002"/>
      <c r="I40" s="1002"/>
      <c r="J40" s="1002"/>
      <c r="K40" s="1002"/>
      <c r="L40" s="1002"/>
      <c r="M40" s="748"/>
      <c r="N40" s="748"/>
      <c r="O40" s="748"/>
      <c r="P40" s="1004" t="s">
        <v>565</v>
      </c>
      <c r="Q40" s="1004"/>
      <c r="R40" s="1004"/>
      <c r="S40" s="756"/>
      <c r="T40" s="595"/>
      <c r="U40" s="595"/>
      <c r="V40" s="1006" t="s">
        <v>566</v>
      </c>
      <c r="W40" s="1004"/>
      <c r="X40" s="1004"/>
      <c r="Y40" s="653"/>
      <c r="Z40" s="653"/>
      <c r="AA40" s="653"/>
      <c r="AB40" s="1004" t="s">
        <v>567</v>
      </c>
      <c r="AC40" s="1004"/>
      <c r="AD40" s="1004"/>
      <c r="AE40" s="653"/>
      <c r="AF40" s="653"/>
      <c r="AG40" s="748"/>
      <c r="AH40" s="1007" t="s">
        <v>568</v>
      </c>
      <c r="AI40" s="1005"/>
      <c r="AJ40" s="1005"/>
      <c r="AK40" s="876"/>
      <c r="AL40" s="876"/>
      <c r="AM40" s="881"/>
      <c r="AN40" s="1007" t="s">
        <v>561</v>
      </c>
      <c r="AO40" s="1005"/>
      <c r="AP40" s="1005"/>
      <c r="AQ40" s="760"/>
      <c r="AR40" s="760"/>
      <c r="AS40" s="967" t="s">
        <v>562</v>
      </c>
      <c r="AT40" s="964"/>
      <c r="AU40" s="964"/>
      <c r="AV40" s="964"/>
      <c r="AW40" s="756"/>
      <c r="AX40" s="227"/>
      <c r="AY40" s="222"/>
    </row>
    <row r="41" spans="2:63" ht="9.9" customHeight="1">
      <c r="B41" s="1015"/>
      <c r="C41" s="1016"/>
      <c r="D41" s="1021"/>
      <c r="E41" s="1022"/>
      <c r="F41" s="444"/>
      <c r="G41" s="1003"/>
      <c r="H41" s="1003"/>
      <c r="I41" s="1003"/>
      <c r="J41" s="1003"/>
      <c r="K41" s="1003"/>
      <c r="L41" s="1003"/>
      <c r="M41" s="744"/>
      <c r="N41" s="760"/>
      <c r="O41" s="760"/>
      <c r="P41" s="1005"/>
      <c r="Q41" s="1005"/>
      <c r="R41" s="1005"/>
      <c r="S41" s="760"/>
      <c r="T41" s="757"/>
      <c r="U41" s="757"/>
      <c r="V41" s="1005"/>
      <c r="W41" s="1005"/>
      <c r="X41" s="1005"/>
      <c r="Y41" s="757"/>
      <c r="Z41" s="757"/>
      <c r="AA41" s="757"/>
      <c r="AB41" s="1005"/>
      <c r="AC41" s="1005"/>
      <c r="AD41" s="1005"/>
      <c r="AE41" s="757"/>
      <c r="AF41" s="757"/>
      <c r="AG41" s="744"/>
      <c r="AH41" s="1005"/>
      <c r="AI41" s="1005"/>
      <c r="AJ41" s="1005"/>
      <c r="AK41" s="744"/>
      <c r="AL41" s="744"/>
      <c r="AM41" s="744"/>
      <c r="AN41" s="1005"/>
      <c r="AO41" s="1005"/>
      <c r="AP41" s="1005"/>
      <c r="AQ41" s="760"/>
      <c r="AR41" s="760"/>
      <c r="AS41" s="967"/>
      <c r="AT41" s="967"/>
      <c r="AU41" s="967"/>
      <c r="AV41" s="967"/>
      <c r="AW41" s="760"/>
      <c r="AX41" s="223"/>
      <c r="AY41" s="222"/>
    </row>
    <row r="42" spans="2:63" ht="20.149999999999999" customHeight="1">
      <c r="B42" s="1015"/>
      <c r="C42" s="1016"/>
      <c r="D42" s="1021"/>
      <c r="E42" s="1022"/>
      <c r="F42" s="443"/>
      <c r="G42" s="26"/>
      <c r="H42" s="26"/>
      <c r="I42" s="26"/>
      <c r="J42" s="26"/>
      <c r="K42" s="26"/>
      <c r="L42" s="26"/>
      <c r="M42" s="26"/>
      <c r="N42" s="1008"/>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1009"/>
      <c r="AY42" s="27"/>
    </row>
    <row r="43" spans="2:63" ht="20.149999999999999" customHeight="1">
      <c r="B43" s="1015"/>
      <c r="C43" s="1016"/>
      <c r="D43" s="1021"/>
      <c r="E43" s="1022"/>
      <c r="F43" s="443"/>
      <c r="G43" s="597"/>
      <c r="H43" s="752"/>
      <c r="I43" s="1010" t="s">
        <v>428</v>
      </c>
      <c r="J43" s="1010"/>
      <c r="K43" s="1010"/>
      <c r="L43" s="1010"/>
      <c r="M43" s="26"/>
      <c r="N43" s="1011"/>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2"/>
      <c r="AY43" s="27"/>
    </row>
    <row r="44" spans="2:63" ht="20.149999999999999" customHeight="1">
      <c r="B44" s="1015"/>
      <c r="C44" s="1016"/>
      <c r="D44" s="1021"/>
      <c r="E44" s="1022"/>
      <c r="F44" s="443"/>
      <c r="G44" s="26"/>
      <c r="H44" s="26"/>
      <c r="I44" s="26"/>
      <c r="J44" s="26"/>
      <c r="K44" s="26"/>
      <c r="L44" s="26"/>
      <c r="M44" s="26"/>
      <c r="N44" s="1011"/>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2"/>
      <c r="AX44" s="1012"/>
      <c r="AY44" s="27"/>
    </row>
    <row r="45" spans="2:63" ht="20.149999999999999" customHeight="1" thickBot="1">
      <c r="B45" s="1017"/>
      <c r="C45" s="1018"/>
      <c r="D45" s="1032"/>
      <c r="E45" s="1033"/>
      <c r="F45" s="446"/>
      <c r="G45" s="192"/>
      <c r="H45" s="192"/>
      <c r="I45" s="192"/>
      <c r="J45" s="192"/>
      <c r="K45" s="192"/>
      <c r="L45" s="192"/>
      <c r="M45" s="192"/>
      <c r="N45" s="228"/>
      <c r="O45" s="228"/>
      <c r="P45" s="228"/>
      <c r="Q45" s="228"/>
      <c r="R45" s="228"/>
      <c r="S45" s="228"/>
      <c r="T45" s="228"/>
      <c r="U45" s="228"/>
      <c r="V45" s="228"/>
      <c r="W45" s="1000" t="s">
        <v>26</v>
      </c>
      <c r="X45" s="951"/>
      <c r="Y45" s="951"/>
      <c r="Z45" s="951"/>
      <c r="AA45" s="951"/>
      <c r="AB45" s="951"/>
      <c r="AC45" s="951"/>
      <c r="AD45" s="951"/>
      <c r="AE45" s="951"/>
      <c r="AF45" s="951"/>
      <c r="AG45" s="951"/>
      <c r="AH45" s="1001" t="s">
        <v>563</v>
      </c>
      <c r="AI45" s="1001"/>
      <c r="AJ45" s="1001"/>
      <c r="AK45" s="1001"/>
      <c r="AL45" s="1001"/>
      <c r="AM45" s="1001"/>
      <c r="AN45" s="1001"/>
      <c r="AO45" s="1001"/>
      <c r="AP45" s="1001"/>
      <c r="AQ45" s="1001"/>
      <c r="AR45" s="1001"/>
      <c r="AS45" s="1001"/>
      <c r="AT45" s="590"/>
      <c r="AU45" s="590"/>
      <c r="AV45" s="590"/>
      <c r="AW45" s="590"/>
      <c r="AX45" s="228"/>
      <c r="AY45" s="229"/>
    </row>
    <row r="46" spans="2:63" ht="13.5" thickBo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2:63" s="2" customFormat="1" ht="11.15" customHeight="1">
      <c r="B47" s="978" t="s">
        <v>32</v>
      </c>
      <c r="C47" s="979"/>
      <c r="D47" s="979"/>
      <c r="E47" s="980"/>
      <c r="F47" s="766"/>
      <c r="G47" s="984" t="s">
        <v>569</v>
      </c>
      <c r="H47" s="985"/>
      <c r="I47" s="985"/>
      <c r="J47" s="985"/>
      <c r="K47" s="985"/>
      <c r="L47" s="985"/>
      <c r="M47" s="985"/>
      <c r="N47" s="767"/>
      <c r="O47" s="768"/>
      <c r="P47" s="987" t="s">
        <v>570</v>
      </c>
      <c r="Q47" s="988"/>
      <c r="R47" s="988"/>
      <c r="S47" s="988"/>
      <c r="T47" s="988"/>
      <c r="U47" s="988"/>
      <c r="V47" s="988"/>
      <c r="W47" s="769"/>
      <c r="X47" s="770"/>
      <c r="Y47" s="770"/>
      <c r="Z47" s="771"/>
      <c r="AA47" s="772"/>
      <c r="AB47" s="772"/>
      <c r="AC47" s="772"/>
      <c r="AD47" s="772"/>
      <c r="AE47" s="770"/>
      <c r="AF47" s="770"/>
      <c r="AG47" s="773"/>
      <c r="AH47" s="770"/>
      <c r="AI47" s="774"/>
      <c r="AJ47" s="774"/>
      <c r="AK47" s="774"/>
      <c r="AL47" s="774"/>
      <c r="AM47" s="773"/>
      <c r="AN47" s="775"/>
      <c r="AO47" s="775"/>
      <c r="AP47" s="776"/>
      <c r="AQ47" s="770"/>
      <c r="AR47" s="990" t="s">
        <v>571</v>
      </c>
      <c r="AS47" s="991"/>
      <c r="AT47" s="991"/>
      <c r="AU47" s="991"/>
      <c r="AV47" s="994" t="s">
        <v>572</v>
      </c>
      <c r="AW47" s="995"/>
      <c r="AX47" s="995"/>
      <c r="AY47" s="996"/>
      <c r="BA47" s="220"/>
      <c r="BB47" s="220"/>
      <c r="BC47" s="220"/>
      <c r="BD47" s="220"/>
      <c r="BE47" s="220"/>
      <c r="BF47" s="220"/>
      <c r="BG47" s="220"/>
      <c r="BH47" s="220"/>
      <c r="BI47" s="220"/>
      <c r="BJ47" s="220"/>
      <c r="BK47" s="220"/>
    </row>
    <row r="48" spans="2:63" s="2" customFormat="1" ht="11.15" customHeight="1">
      <c r="B48" s="981"/>
      <c r="C48" s="982"/>
      <c r="D48" s="982"/>
      <c r="E48" s="983"/>
      <c r="F48" s="777"/>
      <c r="G48" s="986"/>
      <c r="H48" s="986"/>
      <c r="I48" s="986"/>
      <c r="J48" s="986"/>
      <c r="K48" s="986"/>
      <c r="L48" s="986"/>
      <c r="M48" s="986"/>
      <c r="N48" s="778"/>
      <c r="O48" s="779"/>
      <c r="P48" s="989"/>
      <c r="Q48" s="989"/>
      <c r="R48" s="989"/>
      <c r="S48" s="989"/>
      <c r="T48" s="989"/>
      <c r="U48" s="989"/>
      <c r="V48" s="989"/>
      <c r="W48" s="780"/>
      <c r="X48" s="770"/>
      <c r="Y48" s="773"/>
      <c r="Z48" s="772"/>
      <c r="AA48" s="772"/>
      <c r="AB48" s="772"/>
      <c r="AC48" s="772"/>
      <c r="AD48" s="772"/>
      <c r="AE48" s="770"/>
      <c r="AF48" s="773"/>
      <c r="AG48" s="773"/>
      <c r="AH48" s="774"/>
      <c r="AI48" s="774"/>
      <c r="AJ48" s="774"/>
      <c r="AK48" s="774"/>
      <c r="AL48" s="774"/>
      <c r="AM48" s="773"/>
      <c r="AN48" s="775"/>
      <c r="AO48" s="775"/>
      <c r="AP48" s="770"/>
      <c r="AQ48" s="770"/>
      <c r="AR48" s="992"/>
      <c r="AS48" s="993"/>
      <c r="AT48" s="993"/>
      <c r="AU48" s="993"/>
      <c r="AV48" s="997"/>
      <c r="AW48" s="998"/>
      <c r="AX48" s="998"/>
      <c r="AY48" s="999"/>
      <c r="BA48" s="220"/>
      <c r="BB48" s="220"/>
      <c r="BC48" s="220"/>
      <c r="BD48" s="220"/>
      <c r="BE48" s="220"/>
      <c r="BF48" s="220"/>
      <c r="BG48" s="220"/>
      <c r="BH48" s="220"/>
      <c r="BI48" s="220"/>
      <c r="BJ48" s="220"/>
      <c r="BK48" s="220"/>
    </row>
    <row r="49" spans="2:51" ht="12" customHeight="1">
      <c r="B49" s="946"/>
      <c r="C49" s="947"/>
      <c r="D49" s="947"/>
      <c r="E49" s="948"/>
      <c r="F49" s="953"/>
      <c r="G49" s="954"/>
      <c r="H49" s="954"/>
      <c r="I49" s="954"/>
      <c r="J49" s="954"/>
      <c r="K49" s="954"/>
      <c r="L49" s="954"/>
      <c r="M49" s="954"/>
      <c r="N49" s="955"/>
      <c r="O49" s="956"/>
      <c r="P49" s="953"/>
      <c r="Q49" s="953"/>
      <c r="R49" s="953"/>
      <c r="S49" s="953"/>
      <c r="T49" s="953"/>
      <c r="U49" s="953"/>
      <c r="V49" s="953"/>
      <c r="W49" s="957"/>
      <c r="X49" s="747"/>
      <c r="Y49" s="747"/>
      <c r="Z49" s="752"/>
      <c r="AA49" s="752"/>
      <c r="AB49" s="752"/>
      <c r="AC49" s="752"/>
      <c r="AD49" s="752"/>
      <c r="AE49" s="752"/>
      <c r="AF49" s="752"/>
      <c r="AG49" s="773"/>
      <c r="AH49" s="781"/>
      <c r="AI49" s="781"/>
      <c r="AJ49" s="781"/>
      <c r="AK49" s="781"/>
      <c r="AL49" s="781"/>
      <c r="AM49" s="781"/>
      <c r="AN49" s="601"/>
      <c r="AO49" s="601"/>
      <c r="AP49" s="591"/>
      <c r="AQ49" s="747"/>
      <c r="AR49" s="963"/>
      <c r="AS49" s="964"/>
      <c r="AT49" s="964"/>
      <c r="AU49" s="965"/>
      <c r="AV49" s="956"/>
      <c r="AW49" s="964"/>
      <c r="AX49" s="964"/>
      <c r="AY49" s="972"/>
    </row>
    <row r="50" spans="2:51" ht="12" customHeight="1">
      <c r="B50" s="949"/>
      <c r="C50" s="947"/>
      <c r="D50" s="947"/>
      <c r="E50" s="948"/>
      <c r="F50" s="947"/>
      <c r="G50" s="947"/>
      <c r="H50" s="947"/>
      <c r="I50" s="947"/>
      <c r="J50" s="947"/>
      <c r="K50" s="947"/>
      <c r="L50" s="947"/>
      <c r="M50" s="947"/>
      <c r="N50" s="948"/>
      <c r="O50" s="958"/>
      <c r="P50" s="943"/>
      <c r="Q50" s="943"/>
      <c r="R50" s="943"/>
      <c r="S50" s="943"/>
      <c r="T50" s="943"/>
      <c r="U50" s="943"/>
      <c r="V50" s="943"/>
      <c r="W50" s="959"/>
      <c r="X50" s="747"/>
      <c r="Y50" s="752"/>
      <c r="Z50" s="752"/>
      <c r="AA50" s="752"/>
      <c r="AB50" s="752"/>
      <c r="AC50" s="752"/>
      <c r="AD50" s="752"/>
      <c r="AE50" s="752"/>
      <c r="AF50" s="752"/>
      <c r="AG50" s="781"/>
      <c r="AH50" s="781"/>
      <c r="AI50" s="781"/>
      <c r="AJ50" s="781"/>
      <c r="AK50" s="781"/>
      <c r="AL50" s="781"/>
      <c r="AM50" s="781"/>
      <c r="AN50" s="601"/>
      <c r="AO50" s="601"/>
      <c r="AP50" s="747"/>
      <c r="AQ50" s="747"/>
      <c r="AR50" s="966"/>
      <c r="AS50" s="967"/>
      <c r="AT50" s="967"/>
      <c r="AU50" s="968"/>
      <c r="AV50" s="973"/>
      <c r="AW50" s="974"/>
      <c r="AX50" s="974"/>
      <c r="AY50" s="975"/>
    </row>
    <row r="51" spans="2:51" ht="12" customHeight="1">
      <c r="B51" s="949"/>
      <c r="C51" s="947"/>
      <c r="D51" s="947"/>
      <c r="E51" s="948"/>
      <c r="F51" s="947"/>
      <c r="G51" s="947"/>
      <c r="H51" s="947"/>
      <c r="I51" s="947"/>
      <c r="J51" s="947"/>
      <c r="K51" s="947"/>
      <c r="L51" s="947"/>
      <c r="M51" s="947"/>
      <c r="N51" s="948"/>
      <c r="O51" s="958"/>
      <c r="P51" s="943"/>
      <c r="Q51" s="943"/>
      <c r="R51" s="943"/>
      <c r="S51" s="943"/>
      <c r="T51" s="943"/>
      <c r="U51" s="943"/>
      <c r="V51" s="943"/>
      <c r="W51" s="959"/>
      <c r="X51" s="747"/>
      <c r="Y51" s="752"/>
      <c r="Z51" s="752"/>
      <c r="AA51" s="752"/>
      <c r="AB51" s="752"/>
      <c r="AC51" s="752"/>
      <c r="AD51" s="752"/>
      <c r="AE51" s="752"/>
      <c r="AF51" s="752"/>
      <c r="AG51" s="781"/>
      <c r="AH51" s="781"/>
      <c r="AI51" s="781"/>
      <c r="AJ51" s="781"/>
      <c r="AK51" s="781"/>
      <c r="AL51" s="781"/>
      <c r="AM51" s="781"/>
      <c r="AN51" s="744"/>
      <c r="AO51" s="744"/>
      <c r="AP51" s="747"/>
      <c r="AQ51" s="747"/>
      <c r="AR51" s="966"/>
      <c r="AS51" s="967"/>
      <c r="AT51" s="967"/>
      <c r="AU51" s="968"/>
      <c r="AV51" s="973"/>
      <c r="AW51" s="974"/>
      <c r="AX51" s="974"/>
      <c r="AY51" s="975"/>
    </row>
    <row r="52" spans="2:51" ht="12" customHeight="1" thickBot="1">
      <c r="B52" s="950"/>
      <c r="C52" s="951"/>
      <c r="D52" s="951"/>
      <c r="E52" s="952"/>
      <c r="F52" s="951"/>
      <c r="G52" s="951"/>
      <c r="H52" s="951"/>
      <c r="I52" s="951"/>
      <c r="J52" s="951"/>
      <c r="K52" s="951"/>
      <c r="L52" s="951"/>
      <c r="M52" s="951"/>
      <c r="N52" s="952"/>
      <c r="O52" s="960"/>
      <c r="P52" s="961"/>
      <c r="Q52" s="961"/>
      <c r="R52" s="961"/>
      <c r="S52" s="961"/>
      <c r="T52" s="961"/>
      <c r="U52" s="961"/>
      <c r="V52" s="961"/>
      <c r="W52" s="962"/>
      <c r="X52" s="747"/>
      <c r="Y52" s="752"/>
      <c r="Z52" s="752"/>
      <c r="AA52" s="752"/>
      <c r="AB52" s="752"/>
      <c r="AC52" s="752"/>
      <c r="AD52" s="752"/>
      <c r="AE52" s="752"/>
      <c r="AF52" s="752"/>
      <c r="AG52" s="781"/>
      <c r="AH52" s="781"/>
      <c r="AI52" s="781"/>
      <c r="AJ52" s="781"/>
      <c r="AK52" s="781"/>
      <c r="AL52" s="781"/>
      <c r="AM52" s="781"/>
      <c r="AN52" s="744"/>
      <c r="AO52" s="744"/>
      <c r="AP52" s="747"/>
      <c r="AQ52" s="747"/>
      <c r="AR52" s="969"/>
      <c r="AS52" s="970"/>
      <c r="AT52" s="970"/>
      <c r="AU52" s="971"/>
      <c r="AV52" s="976"/>
      <c r="AW52" s="970"/>
      <c r="AX52" s="970"/>
      <c r="AY52" s="977"/>
    </row>
    <row r="53" spans="2:51" ht="9.9" customHeight="1">
      <c r="B53" s="882"/>
      <c r="C53" s="882"/>
      <c r="D53" s="882"/>
      <c r="E53" s="882"/>
      <c r="F53" s="882"/>
      <c r="G53" s="882"/>
      <c r="H53" s="882"/>
      <c r="I53" s="882"/>
      <c r="J53" s="882"/>
      <c r="K53" s="882"/>
      <c r="L53" s="882"/>
      <c r="M53" s="882"/>
      <c r="N53" s="882"/>
      <c r="O53" s="882"/>
      <c r="P53" s="882"/>
      <c r="Q53" s="882"/>
      <c r="R53" s="882"/>
      <c r="S53" s="882"/>
      <c r="T53" s="882"/>
      <c r="U53" s="882"/>
      <c r="V53" s="882"/>
      <c r="W53" s="882"/>
      <c r="X53" s="882"/>
      <c r="Y53" s="882"/>
      <c r="Z53" s="882"/>
      <c r="AA53" s="882"/>
      <c r="AB53" s="882"/>
      <c r="AC53" s="882"/>
      <c r="AD53" s="882"/>
      <c r="AE53" s="882"/>
      <c r="AF53" s="760"/>
      <c r="AG53" s="760"/>
      <c r="AH53" s="760"/>
      <c r="AI53" s="760"/>
      <c r="AJ53" s="760"/>
      <c r="AK53" s="760"/>
      <c r="AL53" s="760"/>
      <c r="AM53" s="883"/>
      <c r="AN53" s="883"/>
      <c r="AO53" s="883"/>
      <c r="AP53" s="883"/>
      <c r="AQ53" s="883"/>
      <c r="AR53" s="883"/>
      <c r="AS53" s="883"/>
      <c r="AT53" s="883"/>
      <c r="AU53" s="253"/>
      <c r="AV53" s="253"/>
      <c r="AW53" s="253"/>
      <c r="AX53" s="253"/>
      <c r="AY53" s="253"/>
    </row>
    <row r="54" spans="2:51" ht="9.9" customHeight="1">
      <c r="B54" s="747"/>
      <c r="C54" s="747"/>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60"/>
      <c r="AG54" s="760"/>
      <c r="AH54" s="760"/>
      <c r="AI54" s="760"/>
      <c r="AJ54" s="760"/>
      <c r="AK54" s="760"/>
      <c r="AL54" s="760"/>
      <c r="AM54" s="744"/>
      <c r="AN54" s="744"/>
      <c r="AO54" s="744"/>
      <c r="AP54" s="744"/>
      <c r="AQ54" s="744"/>
      <c r="AR54" s="744"/>
      <c r="AS54" s="744"/>
      <c r="AT54" s="744"/>
      <c r="AU54" s="253"/>
      <c r="AV54" s="253"/>
      <c r="AW54" s="253"/>
      <c r="AX54" s="253"/>
      <c r="AY54" s="253"/>
    </row>
    <row r="55" spans="2:5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sheetData>
  <sheetProtection sheet="1" selectLockedCells="1"/>
  <mergeCells count="72">
    <mergeCell ref="BA1:BP1"/>
    <mergeCell ref="R2:AI2"/>
    <mergeCell ref="B3:F3"/>
    <mergeCell ref="G3:AY3"/>
    <mergeCell ref="AT5:AU5"/>
    <mergeCell ref="AV5:AW5"/>
    <mergeCell ref="AX5:AY5"/>
    <mergeCell ref="B4:F4"/>
    <mergeCell ref="G4:AN4"/>
    <mergeCell ref="AO4:AS4"/>
    <mergeCell ref="AT4:AY4"/>
    <mergeCell ref="B1:AY1"/>
    <mergeCell ref="AO5:AS5"/>
    <mergeCell ref="B5:F5"/>
    <mergeCell ref="I5:L5"/>
    <mergeCell ref="O5:R5"/>
    <mergeCell ref="B6:F8"/>
    <mergeCell ref="J6:L6"/>
    <mergeCell ref="P6:R6"/>
    <mergeCell ref="V6:X6"/>
    <mergeCell ref="AB6:AD6"/>
    <mergeCell ref="S5:X5"/>
    <mergeCell ref="AT6:AV6"/>
    <mergeCell ref="J7:O7"/>
    <mergeCell ref="Q7:AX8"/>
    <mergeCell ref="AH6:AJ6"/>
    <mergeCell ref="AN6:AP6"/>
    <mergeCell ref="Z5:AM5"/>
    <mergeCell ref="C10:AX32"/>
    <mergeCell ref="E33:I33"/>
    <mergeCell ref="J33:K33"/>
    <mergeCell ref="N33:W33"/>
    <mergeCell ref="Y33:AX33"/>
    <mergeCell ref="B34:C45"/>
    <mergeCell ref="D34:E39"/>
    <mergeCell ref="G34:M35"/>
    <mergeCell ref="P34:R35"/>
    <mergeCell ref="V34:X35"/>
    <mergeCell ref="N38:AX38"/>
    <mergeCell ref="W39:AG39"/>
    <mergeCell ref="AH39:AS39"/>
    <mergeCell ref="D40:E45"/>
    <mergeCell ref="AH34:AJ35"/>
    <mergeCell ref="AN34:AP35"/>
    <mergeCell ref="AS34:AV35"/>
    <mergeCell ref="N36:AX36"/>
    <mergeCell ref="I37:L37"/>
    <mergeCell ref="N37:AX37"/>
    <mergeCell ref="AB34:AD35"/>
    <mergeCell ref="W45:AG45"/>
    <mergeCell ref="AH45:AS45"/>
    <mergeCell ref="G40:L41"/>
    <mergeCell ref="P40:R41"/>
    <mergeCell ref="V40:X41"/>
    <mergeCell ref="AB40:AD41"/>
    <mergeCell ref="AH40:AJ41"/>
    <mergeCell ref="AN40:AP41"/>
    <mergeCell ref="AS40:AV41"/>
    <mergeCell ref="N42:AX42"/>
    <mergeCell ref="I43:L43"/>
    <mergeCell ref="N43:AX43"/>
    <mergeCell ref="N44:AX44"/>
    <mergeCell ref="B47:E48"/>
    <mergeCell ref="G47:M48"/>
    <mergeCell ref="P47:V48"/>
    <mergeCell ref="AR47:AU48"/>
    <mergeCell ref="AV47:AY48"/>
    <mergeCell ref="B49:E52"/>
    <mergeCell ref="F49:N52"/>
    <mergeCell ref="O49:W52"/>
    <mergeCell ref="AR49:AU52"/>
    <mergeCell ref="AV49:AY52"/>
  </mergeCells>
  <phoneticPr fontId="3"/>
  <conditionalFormatting sqref="Z5">
    <cfRule type="expression" dxfId="443" priority="10" stopIfTrue="1">
      <formula>AND(MONTH(Z5)&lt;10,DAY(Z5)&gt;9)</formula>
    </cfRule>
    <cfRule type="expression" dxfId="442" priority="11" stopIfTrue="1">
      <formula>AND(MONTH(Z5)&lt;10,DAY(Z5)&lt;10)</formula>
    </cfRule>
    <cfRule type="expression" dxfId="441" priority="12" stopIfTrue="1">
      <formula>AND(MONTH(Z5)&gt;9,DAY(Z5)&lt;10)</formula>
    </cfRule>
  </conditionalFormatting>
  <conditionalFormatting sqref="AH45:AS45">
    <cfRule type="expression" dxfId="440" priority="4" stopIfTrue="1">
      <formula>AND(MONTH(AH45)&lt;10,DAY(AH45)&gt;9)</formula>
    </cfRule>
    <cfRule type="expression" dxfId="439" priority="5" stopIfTrue="1">
      <formula>AND(MONTH(AH45)&lt;10,DAY(AH45)&lt;10)</formula>
    </cfRule>
    <cfRule type="expression" dxfId="438" priority="6" stopIfTrue="1">
      <formula>AND(MONTH(AH45)&gt;9,DAY(AH45)&lt;10)</formula>
    </cfRule>
  </conditionalFormatting>
  <conditionalFormatting sqref="AH39:AS39">
    <cfRule type="expression" dxfId="437" priority="1" stopIfTrue="1">
      <formula>AND(MONTH(AH39)&lt;10,DAY(AH39)&gt;9)</formula>
    </cfRule>
    <cfRule type="expression" dxfId="436" priority="2" stopIfTrue="1">
      <formula>AND(MONTH(AH39)&lt;10,DAY(AH39)&lt;10)</formula>
    </cfRule>
    <cfRule type="expression" dxfId="435" priority="3" stopIfTrue="1">
      <formula>AND(MONTH(AH39)&gt;9,DAY(AH39)&lt;10)</formula>
    </cfRule>
  </conditionalFormatting>
  <dataValidations disablePrompts="1" count="1">
    <dataValidation type="list" allowBlank="1" showInputMessage="1" showErrorMessage="1" sqref="S40:S41 S34:S35">
      <formula1>#REF!</formula1>
    </dataValidation>
  </dataValidations>
  <pageMargins left="0.70866141732283472" right="0.11811023622047245" top="0.55118110236220474" bottom="0.55118110236220474" header="0.31496062992125984" footer="0.31496062992125984"/>
  <pageSetup paperSize="9" scale="99" orientation="portrait" r:id="rId1"/>
  <headerFooter alignWithMargins="0">
    <oddHeader>&amp;L&amp;"ＭＳ 明朝,標準"&amp;8&amp;K00-036　第1号様式（第１条関係）公共建築工事用</oddHeader>
    <oddFooter>&amp;R&amp;"ＭＳ 明朝,標準"&amp;9&amp;K00-032受注者⇔監督員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6337" r:id="rId4" name="Check Box 1">
              <controlPr defaultSize="0" autoFill="0" autoLine="0" autoPict="0">
                <anchor moveWithCells="1">
                  <from>
                    <xdr:col>13</xdr:col>
                    <xdr:colOff>38100</xdr:colOff>
                    <xdr:row>33</xdr:row>
                    <xdr:rowOff>6350</xdr:rowOff>
                  </from>
                  <to>
                    <xdr:col>15</xdr:col>
                    <xdr:colOff>44450</xdr:colOff>
                    <xdr:row>35</xdr:row>
                    <xdr:rowOff>38100</xdr:rowOff>
                  </to>
                </anchor>
              </controlPr>
            </control>
          </mc:Choice>
        </mc:AlternateContent>
        <mc:AlternateContent xmlns:mc="http://schemas.openxmlformats.org/markup-compatibility/2006">
          <mc:Choice Requires="x14">
            <control shapeId="526338" r:id="rId5" name="Check Box 2">
              <controlPr defaultSize="0" autoFill="0" autoLine="0" autoPict="0">
                <anchor moveWithCells="1">
                  <from>
                    <xdr:col>19</xdr:col>
                    <xdr:colOff>38100</xdr:colOff>
                    <xdr:row>32</xdr:row>
                    <xdr:rowOff>177800</xdr:rowOff>
                  </from>
                  <to>
                    <xdr:col>22</xdr:col>
                    <xdr:colOff>114300</xdr:colOff>
                    <xdr:row>35</xdr:row>
                    <xdr:rowOff>114300</xdr:rowOff>
                  </to>
                </anchor>
              </controlPr>
            </control>
          </mc:Choice>
        </mc:AlternateContent>
        <mc:AlternateContent xmlns:mc="http://schemas.openxmlformats.org/markup-compatibility/2006">
          <mc:Choice Requires="x14">
            <control shapeId="526339" r:id="rId6" name="Check Box 3">
              <controlPr defaultSize="0" autoFill="0" autoLine="0" autoPict="0">
                <anchor moveWithCells="1">
                  <from>
                    <xdr:col>25</xdr:col>
                    <xdr:colOff>38100</xdr:colOff>
                    <xdr:row>32</xdr:row>
                    <xdr:rowOff>177800</xdr:rowOff>
                  </from>
                  <to>
                    <xdr:col>28</xdr:col>
                    <xdr:colOff>114300</xdr:colOff>
                    <xdr:row>35</xdr:row>
                    <xdr:rowOff>114300</xdr:rowOff>
                  </to>
                </anchor>
              </controlPr>
            </control>
          </mc:Choice>
        </mc:AlternateContent>
        <mc:AlternateContent xmlns:mc="http://schemas.openxmlformats.org/markup-compatibility/2006">
          <mc:Choice Requires="x14">
            <control shapeId="526340" r:id="rId7" name="Check Box 4">
              <controlPr defaultSize="0" autoFill="0" autoLine="0" autoPict="0">
                <anchor moveWithCells="1">
                  <from>
                    <xdr:col>31</xdr:col>
                    <xdr:colOff>6350</xdr:colOff>
                    <xdr:row>32</xdr:row>
                    <xdr:rowOff>177800</xdr:rowOff>
                  </from>
                  <to>
                    <xdr:col>34</xdr:col>
                    <xdr:colOff>82550</xdr:colOff>
                    <xdr:row>35</xdr:row>
                    <xdr:rowOff>114300</xdr:rowOff>
                  </to>
                </anchor>
              </controlPr>
            </control>
          </mc:Choice>
        </mc:AlternateContent>
        <mc:AlternateContent xmlns:mc="http://schemas.openxmlformats.org/markup-compatibility/2006">
          <mc:Choice Requires="x14">
            <control shapeId="526341" r:id="rId8" name="Check Box 5">
              <controlPr defaultSize="0" autoFill="0" autoLine="0" autoPict="0">
                <anchor moveWithCells="1">
                  <from>
                    <xdr:col>37</xdr:col>
                    <xdr:colOff>6350</xdr:colOff>
                    <xdr:row>32</xdr:row>
                    <xdr:rowOff>177800</xdr:rowOff>
                  </from>
                  <to>
                    <xdr:col>40</xdr:col>
                    <xdr:colOff>82550</xdr:colOff>
                    <xdr:row>35</xdr:row>
                    <xdr:rowOff>114300</xdr:rowOff>
                  </to>
                </anchor>
              </controlPr>
            </control>
          </mc:Choice>
        </mc:AlternateContent>
        <mc:AlternateContent xmlns:mc="http://schemas.openxmlformats.org/markup-compatibility/2006">
          <mc:Choice Requires="x14">
            <control shapeId="526342" r:id="rId9" name="Check Box 6">
              <controlPr defaultSize="0" autoFill="0" autoLine="0" autoPict="0">
                <anchor moveWithCells="1">
                  <from>
                    <xdr:col>6</xdr:col>
                    <xdr:colOff>69850</xdr:colOff>
                    <xdr:row>35</xdr:row>
                    <xdr:rowOff>158750</xdr:rowOff>
                  </from>
                  <to>
                    <xdr:col>9</xdr:col>
                    <xdr:colOff>139700</xdr:colOff>
                    <xdr:row>37</xdr:row>
                    <xdr:rowOff>107950</xdr:rowOff>
                  </to>
                </anchor>
              </controlPr>
            </control>
          </mc:Choice>
        </mc:AlternateContent>
        <mc:AlternateContent xmlns:mc="http://schemas.openxmlformats.org/markup-compatibility/2006">
          <mc:Choice Requires="x14">
            <control shapeId="526343" r:id="rId10" name="Check Box 7">
              <controlPr defaultSize="0" autoFill="0" autoLine="0" autoPict="0">
                <anchor moveWithCells="1">
                  <from>
                    <xdr:col>6</xdr:col>
                    <xdr:colOff>69850</xdr:colOff>
                    <xdr:row>41</xdr:row>
                    <xdr:rowOff>152400</xdr:rowOff>
                  </from>
                  <to>
                    <xdr:col>9</xdr:col>
                    <xdr:colOff>120650</xdr:colOff>
                    <xdr:row>43</xdr:row>
                    <xdr:rowOff>101600</xdr:rowOff>
                  </to>
                </anchor>
              </controlPr>
            </control>
          </mc:Choice>
        </mc:AlternateContent>
        <mc:AlternateContent xmlns:mc="http://schemas.openxmlformats.org/markup-compatibility/2006">
          <mc:Choice Requires="x14">
            <control shapeId="526344" r:id="rId11" name="Check Box 8">
              <controlPr defaultSize="0" autoFill="0" autoLine="0" autoPict="0">
                <anchor moveWithCells="1">
                  <from>
                    <xdr:col>13</xdr:col>
                    <xdr:colOff>38100</xdr:colOff>
                    <xdr:row>38</xdr:row>
                    <xdr:rowOff>184150</xdr:rowOff>
                  </from>
                  <to>
                    <xdr:col>16</xdr:col>
                    <xdr:colOff>107950</xdr:colOff>
                    <xdr:row>41</xdr:row>
                    <xdr:rowOff>120650</xdr:rowOff>
                  </to>
                </anchor>
              </controlPr>
            </control>
          </mc:Choice>
        </mc:AlternateContent>
        <mc:AlternateContent xmlns:mc="http://schemas.openxmlformats.org/markup-compatibility/2006">
          <mc:Choice Requires="x14">
            <control shapeId="526345" r:id="rId12" name="Check Box 9">
              <controlPr defaultSize="0" autoFill="0" autoLine="0" autoPict="0">
                <anchor moveWithCells="1">
                  <from>
                    <xdr:col>19</xdr:col>
                    <xdr:colOff>38100</xdr:colOff>
                    <xdr:row>38</xdr:row>
                    <xdr:rowOff>184150</xdr:rowOff>
                  </from>
                  <to>
                    <xdr:col>22</xdr:col>
                    <xdr:colOff>107950</xdr:colOff>
                    <xdr:row>41</xdr:row>
                    <xdr:rowOff>114300</xdr:rowOff>
                  </to>
                </anchor>
              </controlPr>
            </control>
          </mc:Choice>
        </mc:AlternateContent>
        <mc:AlternateContent xmlns:mc="http://schemas.openxmlformats.org/markup-compatibility/2006">
          <mc:Choice Requires="x14">
            <control shapeId="526346" r:id="rId13" name="Check Box 10">
              <controlPr defaultSize="0" autoFill="0" autoLine="0" autoPict="0">
                <anchor moveWithCells="1">
                  <from>
                    <xdr:col>25</xdr:col>
                    <xdr:colOff>38100</xdr:colOff>
                    <xdr:row>38</xdr:row>
                    <xdr:rowOff>184150</xdr:rowOff>
                  </from>
                  <to>
                    <xdr:col>28</xdr:col>
                    <xdr:colOff>107950</xdr:colOff>
                    <xdr:row>41</xdr:row>
                    <xdr:rowOff>114300</xdr:rowOff>
                  </to>
                </anchor>
              </controlPr>
            </control>
          </mc:Choice>
        </mc:AlternateContent>
        <mc:AlternateContent xmlns:mc="http://schemas.openxmlformats.org/markup-compatibility/2006">
          <mc:Choice Requires="x14">
            <control shapeId="526347" r:id="rId14" name="Check Box 11">
              <controlPr defaultSize="0" autoFill="0" autoLine="0" autoPict="0">
                <anchor moveWithCells="1">
                  <from>
                    <xdr:col>31</xdr:col>
                    <xdr:colOff>6350</xdr:colOff>
                    <xdr:row>38</xdr:row>
                    <xdr:rowOff>184150</xdr:rowOff>
                  </from>
                  <to>
                    <xdr:col>34</xdr:col>
                    <xdr:colOff>76200</xdr:colOff>
                    <xdr:row>41</xdr:row>
                    <xdr:rowOff>114300</xdr:rowOff>
                  </to>
                </anchor>
              </controlPr>
            </control>
          </mc:Choice>
        </mc:AlternateContent>
        <mc:AlternateContent xmlns:mc="http://schemas.openxmlformats.org/markup-compatibility/2006">
          <mc:Choice Requires="x14">
            <control shapeId="526348" r:id="rId15" name="Check Box 12">
              <controlPr defaultSize="0" autoFill="0" autoLine="0" autoPict="0">
                <anchor moveWithCells="1">
                  <from>
                    <xdr:col>37</xdr:col>
                    <xdr:colOff>6350</xdr:colOff>
                    <xdr:row>38</xdr:row>
                    <xdr:rowOff>184150</xdr:rowOff>
                  </from>
                  <to>
                    <xdr:col>40</xdr:col>
                    <xdr:colOff>76200</xdr:colOff>
                    <xdr:row>41</xdr:row>
                    <xdr:rowOff>114300</xdr:rowOff>
                  </to>
                </anchor>
              </controlPr>
            </control>
          </mc:Choice>
        </mc:AlternateContent>
        <mc:AlternateContent xmlns:mc="http://schemas.openxmlformats.org/markup-compatibility/2006">
          <mc:Choice Requires="x14">
            <control shapeId="526349" r:id="rId16" name="Option Button 13">
              <controlPr defaultSize="0" autoFill="0" autoLine="0" autoPict="0">
                <anchor moveWithCells="1">
                  <from>
                    <xdr:col>7</xdr:col>
                    <xdr:colOff>44450</xdr:colOff>
                    <xdr:row>5</xdr:row>
                    <xdr:rowOff>25400</xdr:rowOff>
                  </from>
                  <to>
                    <xdr:col>9</xdr:col>
                    <xdr:colOff>69850</xdr:colOff>
                    <xdr:row>5</xdr:row>
                    <xdr:rowOff>234950</xdr:rowOff>
                  </to>
                </anchor>
              </controlPr>
            </control>
          </mc:Choice>
        </mc:AlternateContent>
        <mc:AlternateContent xmlns:mc="http://schemas.openxmlformats.org/markup-compatibility/2006">
          <mc:Choice Requires="x14">
            <control shapeId="526350" r:id="rId17" name="Option Button 14">
              <controlPr defaultSize="0" autoFill="0" autoLine="0" autoPict="0">
                <anchor moveWithCells="1">
                  <from>
                    <xdr:col>13</xdr:col>
                    <xdr:colOff>76200</xdr:colOff>
                    <xdr:row>5</xdr:row>
                    <xdr:rowOff>25400</xdr:rowOff>
                  </from>
                  <to>
                    <xdr:col>15</xdr:col>
                    <xdr:colOff>107950</xdr:colOff>
                    <xdr:row>5</xdr:row>
                    <xdr:rowOff>228600</xdr:rowOff>
                  </to>
                </anchor>
              </controlPr>
            </control>
          </mc:Choice>
        </mc:AlternateContent>
        <mc:AlternateContent xmlns:mc="http://schemas.openxmlformats.org/markup-compatibility/2006">
          <mc:Choice Requires="x14">
            <control shapeId="526351" r:id="rId18" name="Option Button 15">
              <controlPr defaultSize="0" autoFill="0" autoLine="0" autoPict="0">
                <anchor moveWithCells="1">
                  <from>
                    <xdr:col>19</xdr:col>
                    <xdr:colOff>101600</xdr:colOff>
                    <xdr:row>5</xdr:row>
                    <xdr:rowOff>25400</xdr:rowOff>
                  </from>
                  <to>
                    <xdr:col>21</xdr:col>
                    <xdr:colOff>120650</xdr:colOff>
                    <xdr:row>5</xdr:row>
                    <xdr:rowOff>228600</xdr:rowOff>
                  </to>
                </anchor>
              </controlPr>
            </control>
          </mc:Choice>
        </mc:AlternateContent>
        <mc:AlternateContent xmlns:mc="http://schemas.openxmlformats.org/markup-compatibility/2006">
          <mc:Choice Requires="x14">
            <control shapeId="526352" r:id="rId19" name="Option Button 16">
              <controlPr defaultSize="0" autoFill="0" autoLine="0" autoPict="0">
                <anchor moveWithCells="1">
                  <from>
                    <xdr:col>7</xdr:col>
                    <xdr:colOff>44450</xdr:colOff>
                    <xdr:row>6</xdr:row>
                    <xdr:rowOff>25400</xdr:rowOff>
                  </from>
                  <to>
                    <xdr:col>9</xdr:col>
                    <xdr:colOff>76200</xdr:colOff>
                    <xdr:row>6</xdr:row>
                    <xdr:rowOff>228600</xdr:rowOff>
                  </to>
                </anchor>
              </controlPr>
            </control>
          </mc:Choice>
        </mc:AlternateContent>
        <mc:AlternateContent xmlns:mc="http://schemas.openxmlformats.org/markup-compatibility/2006">
          <mc:Choice Requires="x14">
            <control shapeId="526353" r:id="rId20" name="Option Button 17">
              <controlPr defaultSize="0" autoFill="0" autoLine="0" autoPict="0">
                <anchor moveWithCells="1">
                  <from>
                    <xdr:col>25</xdr:col>
                    <xdr:colOff>63500</xdr:colOff>
                    <xdr:row>5</xdr:row>
                    <xdr:rowOff>25400</xdr:rowOff>
                  </from>
                  <to>
                    <xdr:col>27</xdr:col>
                    <xdr:colOff>82550</xdr:colOff>
                    <xdr:row>5</xdr:row>
                    <xdr:rowOff>228600</xdr:rowOff>
                  </to>
                </anchor>
              </controlPr>
            </control>
          </mc:Choice>
        </mc:AlternateContent>
        <mc:AlternateContent xmlns:mc="http://schemas.openxmlformats.org/markup-compatibility/2006">
          <mc:Choice Requires="x14">
            <control shapeId="526354" r:id="rId21" name="Option Button 18">
              <controlPr defaultSize="0" autoFill="0" autoLine="0" autoPict="0">
                <anchor moveWithCells="1">
                  <from>
                    <xdr:col>31</xdr:col>
                    <xdr:colOff>69850</xdr:colOff>
                    <xdr:row>5</xdr:row>
                    <xdr:rowOff>25400</xdr:rowOff>
                  </from>
                  <to>
                    <xdr:col>33</xdr:col>
                    <xdr:colOff>101600</xdr:colOff>
                    <xdr:row>5</xdr:row>
                    <xdr:rowOff>228600</xdr:rowOff>
                  </to>
                </anchor>
              </controlPr>
            </control>
          </mc:Choice>
        </mc:AlternateContent>
        <mc:AlternateContent xmlns:mc="http://schemas.openxmlformats.org/markup-compatibility/2006">
          <mc:Choice Requires="x14">
            <control shapeId="526355" r:id="rId22" name="Option Button 19">
              <controlPr defaultSize="0" autoFill="0" autoLine="0" autoPict="0">
                <anchor moveWithCells="1">
                  <from>
                    <xdr:col>37</xdr:col>
                    <xdr:colOff>69850</xdr:colOff>
                    <xdr:row>5</xdr:row>
                    <xdr:rowOff>25400</xdr:rowOff>
                  </from>
                  <to>
                    <xdr:col>39</xdr:col>
                    <xdr:colOff>101600</xdr:colOff>
                    <xdr:row>5</xdr:row>
                    <xdr:rowOff>228600</xdr:rowOff>
                  </to>
                </anchor>
              </controlPr>
            </control>
          </mc:Choice>
        </mc:AlternateContent>
        <mc:AlternateContent xmlns:mc="http://schemas.openxmlformats.org/markup-compatibility/2006">
          <mc:Choice Requires="x14">
            <control shapeId="526356" r:id="rId23" name="Option Button 20">
              <controlPr defaultSize="0" autoFill="0" autoLine="0" autoPict="0">
                <anchor moveWithCells="1">
                  <from>
                    <xdr:col>43</xdr:col>
                    <xdr:colOff>63500</xdr:colOff>
                    <xdr:row>5</xdr:row>
                    <xdr:rowOff>25400</xdr:rowOff>
                  </from>
                  <to>
                    <xdr:col>45</xdr:col>
                    <xdr:colOff>82550</xdr:colOff>
                    <xdr:row>5</xdr:row>
                    <xdr:rowOff>228600</xdr:rowOff>
                  </to>
                </anchor>
              </controlPr>
            </control>
          </mc:Choice>
        </mc:AlternateContent>
        <mc:AlternateContent xmlns:mc="http://schemas.openxmlformats.org/markup-compatibility/2006">
          <mc:Choice Requires="x14">
            <control shapeId="526357" r:id="rId24" name="Check Box 21">
              <controlPr defaultSize="0" autoFill="0" autoLine="0" autoPict="0">
                <anchor moveWithCells="1">
                  <from>
                    <xdr:col>6</xdr:col>
                    <xdr:colOff>38100</xdr:colOff>
                    <xdr:row>4</xdr:row>
                    <xdr:rowOff>0</xdr:rowOff>
                  </from>
                  <to>
                    <xdr:col>8</xdr:col>
                    <xdr:colOff>25400</xdr:colOff>
                    <xdr:row>5</xdr:row>
                    <xdr:rowOff>31750</xdr:rowOff>
                  </to>
                </anchor>
              </controlPr>
            </control>
          </mc:Choice>
        </mc:AlternateContent>
        <mc:AlternateContent xmlns:mc="http://schemas.openxmlformats.org/markup-compatibility/2006">
          <mc:Choice Requires="x14">
            <control shapeId="526358" r:id="rId25" name="Check Box 22">
              <controlPr defaultSize="0" autoFill="0" autoLine="0" autoPict="0">
                <anchor moveWithCells="1">
                  <from>
                    <xdr:col>12</xdr:col>
                    <xdr:colOff>63500</xdr:colOff>
                    <xdr:row>4</xdr:row>
                    <xdr:rowOff>0</xdr:rowOff>
                  </from>
                  <to>
                    <xdr:col>14</xdr:col>
                    <xdr:colOff>38100</xdr:colOff>
                    <xdr:row>5</xdr:row>
                    <xdr:rowOff>31750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3" tint="0.59999389629810485"/>
  </sheetPr>
  <dimension ref="A1:BD55"/>
  <sheetViews>
    <sheetView showZeros="0" view="pageBreakPreview" zoomScaleNormal="100" zoomScaleSheetLayoutView="100" workbookViewId="0">
      <selection activeCell="C15" sqref="C15:K15"/>
    </sheetView>
  </sheetViews>
  <sheetFormatPr defaultColWidth="2.36328125" defaultRowHeight="13"/>
  <cols>
    <col min="1" max="1" width="11" style="613" customWidth="1"/>
    <col min="2" max="37" width="2.36328125" style="37"/>
    <col min="38" max="38" width="2.36328125" style="37" customWidth="1"/>
    <col min="39" max="39" width="2.36328125" style="37" hidden="1" customWidth="1"/>
    <col min="40" max="40" width="7.36328125" style="37" customWidth="1"/>
    <col min="41" max="45" width="2.36328125" style="37"/>
    <col min="46" max="46" width="18.81640625" style="37" customWidth="1"/>
    <col min="47" max="47" width="12.90625" style="37" customWidth="1"/>
    <col min="48" max="53" width="2.36328125" style="37"/>
    <col min="54" max="54" width="2.36328125" style="37" hidden="1" customWidth="1"/>
    <col min="55" max="16384" width="2.36328125" style="37"/>
  </cols>
  <sheetData>
    <row r="1" spans="2:39" s="106" customFormat="1" ht="19.5" customHeight="1">
      <c r="X1" s="217"/>
      <c r="Y1" s="218"/>
      <c r="Z1" s="1503">
        <v>44851</v>
      </c>
      <c r="AA1" s="1504"/>
      <c r="AB1" s="1504"/>
      <c r="AC1" s="1504"/>
      <c r="AD1" s="1504"/>
      <c r="AE1" s="1504"/>
      <c r="AF1" s="1504"/>
      <c r="AG1" s="1504"/>
      <c r="AH1" s="1504"/>
      <c r="AI1" s="1504"/>
      <c r="AJ1" s="1504"/>
      <c r="AK1" s="398" t="s">
        <v>771</v>
      </c>
      <c r="AL1" s="398"/>
      <c r="AM1" s="398"/>
    </row>
    <row r="2" spans="2:39" ht="15" customHeigh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0"/>
      <c r="AC2" s="381"/>
      <c r="AD2" s="64"/>
      <c r="AE2" s="64"/>
      <c r="AF2" s="64"/>
      <c r="AG2" s="64"/>
      <c r="AH2" s="64"/>
      <c r="AI2" s="64"/>
      <c r="AJ2" s="64"/>
    </row>
    <row r="3" spans="2:39" ht="15" customHeight="1">
      <c r="B3" s="381"/>
      <c r="C3" s="1859" t="s">
        <v>309</v>
      </c>
      <c r="D3" s="1048"/>
      <c r="E3" s="1048"/>
      <c r="F3" s="1048"/>
      <c r="G3" s="587"/>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row>
    <row r="4" spans="2:39" ht="20.149999999999999" customHeight="1">
      <c r="B4" s="381"/>
      <c r="C4" s="1567" t="str">
        <f>IF(各項目入力表!B10=各項目入力表!A19,"平　塚　市　長",+IF(各項目入力表!B10=各項目入力表!A20,"平塚市病院事業管理者",""))</f>
        <v>平　塚　市　長</v>
      </c>
      <c r="D4" s="1048"/>
      <c r="E4" s="1048"/>
      <c r="F4" s="1048"/>
      <c r="G4" s="1048"/>
      <c r="H4" s="1048"/>
      <c r="I4" s="1048"/>
      <c r="J4" s="1048"/>
      <c r="K4" s="1048"/>
      <c r="L4" s="1048"/>
      <c r="M4" s="352"/>
      <c r="N4" s="352"/>
      <c r="O4" s="352"/>
      <c r="P4" s="352"/>
      <c r="Q4" s="352"/>
      <c r="R4" s="381"/>
      <c r="S4" s="381"/>
      <c r="T4" s="381"/>
      <c r="U4" s="381"/>
      <c r="V4" s="381"/>
      <c r="W4" s="381"/>
      <c r="X4" s="381"/>
      <c r="Y4" s="381"/>
      <c r="Z4" s="381"/>
      <c r="AA4" s="381"/>
      <c r="AB4" s="381"/>
      <c r="AC4" s="381"/>
      <c r="AD4" s="381"/>
      <c r="AE4" s="381"/>
      <c r="AF4" s="381"/>
      <c r="AG4" s="381"/>
      <c r="AH4" s="381"/>
      <c r="AI4" s="381"/>
      <c r="AJ4" s="381"/>
      <c r="AL4" s="106"/>
      <c r="AM4" s="106" t="s">
        <v>343</v>
      </c>
    </row>
    <row r="5" spans="2:39" ht="15" customHeight="1">
      <c r="B5" s="381"/>
      <c r="C5" s="381"/>
      <c r="D5" s="352"/>
      <c r="E5" s="352"/>
      <c r="F5" s="352"/>
      <c r="G5" s="352"/>
      <c r="H5" s="352"/>
      <c r="I5" s="352"/>
      <c r="J5" s="352"/>
      <c r="K5" s="352"/>
      <c r="L5" s="352"/>
      <c r="M5" s="352"/>
      <c r="N5" s="352"/>
      <c r="O5" s="352"/>
      <c r="P5" s="352"/>
      <c r="Q5" s="352"/>
      <c r="R5" s="381"/>
      <c r="S5" s="381"/>
      <c r="T5" s="381"/>
      <c r="U5" s="381"/>
      <c r="V5" s="381"/>
      <c r="W5" s="381"/>
      <c r="X5" s="381"/>
      <c r="Y5" s="381"/>
      <c r="Z5" s="381"/>
      <c r="AA5" s="381"/>
      <c r="AB5" s="381"/>
      <c r="AC5" s="381"/>
      <c r="AD5" s="381"/>
      <c r="AE5" s="381"/>
      <c r="AF5" s="381"/>
      <c r="AG5" s="381"/>
      <c r="AH5" s="381"/>
      <c r="AI5" s="381"/>
      <c r="AJ5" s="381"/>
      <c r="AL5" s="106"/>
      <c r="AM5" s="106" t="s">
        <v>353</v>
      </c>
    </row>
    <row r="6" spans="2:39" ht="30" customHeight="1">
      <c r="B6" s="381"/>
      <c r="C6" s="381"/>
      <c r="D6" s="381"/>
      <c r="E6" s="381"/>
      <c r="F6" s="381"/>
      <c r="G6" s="381"/>
      <c r="H6" s="381"/>
      <c r="I6" s="35"/>
      <c r="J6" s="35"/>
      <c r="K6" s="35"/>
      <c r="L6" s="35"/>
      <c r="M6" s="35"/>
      <c r="N6" s="35"/>
      <c r="O6" s="35"/>
      <c r="P6" s="35"/>
      <c r="Q6" s="35"/>
      <c r="R6" s="381"/>
      <c r="S6" s="1864" t="s">
        <v>66</v>
      </c>
      <c r="T6" s="2221"/>
      <c r="U6" s="2221"/>
      <c r="V6" s="2221"/>
      <c r="W6" s="2221"/>
      <c r="X6" s="299"/>
      <c r="Y6" s="2315" t="str">
        <f>各項目入力表!F3</f>
        <v>平塚市○○番地○○</v>
      </c>
      <c r="Z6" s="2297"/>
      <c r="AA6" s="2297"/>
      <c r="AB6" s="2297"/>
      <c r="AC6" s="2297"/>
      <c r="AD6" s="2297"/>
      <c r="AE6" s="2297"/>
      <c r="AF6" s="2297"/>
      <c r="AG6" s="2297"/>
      <c r="AH6" s="2297"/>
      <c r="AI6" s="2297"/>
      <c r="AJ6" s="299"/>
    </row>
    <row r="7" spans="2:39" ht="30" customHeight="1">
      <c r="B7" s="381"/>
      <c r="C7" s="381"/>
      <c r="D7" s="381"/>
      <c r="E7" s="381"/>
      <c r="F7" s="381"/>
      <c r="G7" s="381"/>
      <c r="H7" s="381"/>
      <c r="I7" s="381"/>
      <c r="J7" s="381"/>
      <c r="K7" s="381"/>
      <c r="L7" s="381"/>
      <c r="M7" s="381"/>
      <c r="N7" s="381"/>
      <c r="O7" s="381"/>
      <c r="P7" s="381"/>
      <c r="Q7" s="381"/>
      <c r="R7" s="381"/>
      <c r="S7" s="1864" t="s">
        <v>29</v>
      </c>
      <c r="T7" s="2221"/>
      <c r="U7" s="2221"/>
      <c r="V7" s="2221"/>
      <c r="W7" s="2221"/>
      <c r="X7" s="300"/>
      <c r="Y7" s="2315" t="str">
        <f>各項目入力表!F4</f>
        <v>○△□×株式会社</v>
      </c>
      <c r="Z7" s="2297"/>
      <c r="AA7" s="2297"/>
      <c r="AB7" s="2297"/>
      <c r="AC7" s="2297"/>
      <c r="AD7" s="2297"/>
      <c r="AE7" s="2297"/>
      <c r="AF7" s="2297"/>
      <c r="AG7" s="2297"/>
      <c r="AH7" s="2297"/>
      <c r="AI7" s="2297"/>
      <c r="AJ7" s="299"/>
    </row>
    <row r="8" spans="2:39" s="37" customFormat="1" ht="30" customHeight="1">
      <c r="B8" s="381"/>
      <c r="C8" s="381"/>
      <c r="D8" s="381"/>
      <c r="E8" s="381"/>
      <c r="F8" s="381"/>
      <c r="G8" s="381"/>
      <c r="H8" s="381"/>
      <c r="I8" s="381"/>
      <c r="J8" s="381"/>
      <c r="K8" s="381"/>
      <c r="L8" s="381"/>
      <c r="M8" s="381"/>
      <c r="N8" s="381"/>
      <c r="O8" s="381"/>
      <c r="P8" s="381"/>
      <c r="Q8" s="381"/>
      <c r="R8" s="381"/>
      <c r="S8" s="1864" t="s">
        <v>30</v>
      </c>
      <c r="T8" s="2221"/>
      <c r="U8" s="2221"/>
      <c r="V8" s="2221"/>
      <c r="W8" s="2221"/>
      <c r="X8" s="296"/>
      <c r="Y8" s="2315" t="str">
        <f>各項目入力表!F5</f>
        <v>代表取締役　○△　□×</v>
      </c>
      <c r="Z8" s="2297"/>
      <c r="AA8" s="2297"/>
      <c r="AB8" s="2297"/>
      <c r="AC8" s="2297"/>
      <c r="AD8" s="2297"/>
      <c r="AE8" s="2297"/>
      <c r="AF8" s="2297"/>
      <c r="AG8" s="2297"/>
      <c r="AH8" s="2297"/>
      <c r="AI8" s="2297"/>
      <c r="AJ8" s="371" t="s">
        <v>61</v>
      </c>
    </row>
    <row r="9" spans="2:39" s="895" customFormat="1" ht="12" customHeight="1">
      <c r="S9" s="1499" t="s">
        <v>839</v>
      </c>
      <c r="T9" s="1499"/>
      <c r="U9" s="1499"/>
      <c r="V9" s="1499"/>
      <c r="W9" s="1499"/>
      <c r="X9" s="1499"/>
      <c r="Y9" s="1499"/>
      <c r="Z9" s="1499"/>
      <c r="AA9" s="1499"/>
      <c r="AB9" s="1499"/>
      <c r="AC9" s="1499"/>
      <c r="AD9" s="1499"/>
      <c r="AE9" s="1499"/>
      <c r="AF9" s="1499"/>
      <c r="AG9" s="1499"/>
      <c r="AH9" s="1499"/>
      <c r="AI9" s="1499"/>
      <c r="AJ9" s="1499"/>
    </row>
    <row r="10" spans="2:39" s="895" customFormat="1" ht="12" customHeight="1">
      <c r="S10" s="1500" t="s">
        <v>786</v>
      </c>
      <c r="T10" s="1500"/>
      <c r="U10" s="1500"/>
      <c r="V10" s="1500"/>
      <c r="W10" s="1500"/>
      <c r="X10" s="1500"/>
      <c r="Y10" s="1500"/>
      <c r="Z10" s="1500"/>
      <c r="AA10" s="1500"/>
      <c r="AB10" s="1500"/>
      <c r="AC10" s="1500"/>
      <c r="AD10" s="1500"/>
      <c r="AE10" s="1500"/>
      <c r="AF10" s="1500"/>
      <c r="AG10" s="1500"/>
      <c r="AH10" s="1500"/>
      <c r="AI10" s="1500"/>
      <c r="AJ10" s="1500"/>
    </row>
    <row r="11" spans="2:39" s="895" customFormat="1" ht="12" customHeight="1">
      <c r="S11" s="1500" t="s">
        <v>840</v>
      </c>
      <c r="T11" s="1500"/>
      <c r="U11" s="1500"/>
      <c r="V11" s="1500"/>
      <c r="W11" s="1500"/>
      <c r="X11" s="1500"/>
      <c r="Y11" s="1500"/>
      <c r="Z11" s="1500"/>
      <c r="AA11" s="1500"/>
      <c r="AB11" s="1500"/>
      <c r="AC11" s="1500"/>
      <c r="AD11" s="1500"/>
      <c r="AE11" s="1500"/>
      <c r="AF11" s="1500"/>
      <c r="AG11" s="1500"/>
      <c r="AH11" s="1500"/>
      <c r="AI11" s="1500"/>
      <c r="AJ11" s="1500"/>
    </row>
    <row r="12" spans="2:39" s="37" customFormat="1" ht="15" customHeight="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row>
    <row r="13" spans="2:39" s="37" customFormat="1" ht="30" customHeight="1">
      <c r="B13" s="607"/>
      <c r="C13" s="605"/>
      <c r="D13" s="605"/>
      <c r="E13" s="605"/>
      <c r="F13" s="605"/>
      <c r="G13" s="605"/>
      <c r="H13" s="605"/>
      <c r="I13" s="605"/>
      <c r="J13" s="602"/>
      <c r="K13" s="602"/>
      <c r="L13" s="2488" t="s">
        <v>433</v>
      </c>
      <c r="M13" s="1859"/>
      <c r="N13" s="1859"/>
      <c r="O13" s="2488" t="str">
        <f>IF(O15=AM16,"指示","協議")</f>
        <v>指示</v>
      </c>
      <c r="P13" s="1859"/>
      <c r="Q13" s="1859"/>
      <c r="R13" s="2488" t="s">
        <v>434</v>
      </c>
      <c r="S13" s="2488"/>
      <c r="T13" s="2488"/>
      <c r="U13" s="2488"/>
      <c r="V13" s="2488"/>
      <c r="W13" s="2488"/>
      <c r="X13" s="2488"/>
      <c r="Y13" s="2488"/>
      <c r="Z13" s="2488"/>
      <c r="AA13" s="605"/>
      <c r="AB13" s="605"/>
      <c r="AC13" s="605"/>
      <c r="AD13" s="605"/>
      <c r="AE13" s="605"/>
      <c r="AF13" s="605"/>
      <c r="AG13" s="605"/>
      <c r="AH13" s="605"/>
      <c r="AI13" s="605"/>
      <c r="AJ13" s="605"/>
      <c r="AM13" s="613" t="s">
        <v>308</v>
      </c>
    </row>
    <row r="14" spans="2:39" s="37" customFormat="1" ht="15" customHeight="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M14" s="613" t="s">
        <v>307</v>
      </c>
    </row>
    <row r="15" spans="2:39" s="37" customFormat="1" ht="20.149999999999999" customHeight="1">
      <c r="B15" s="524"/>
      <c r="C15" s="2489">
        <v>44851</v>
      </c>
      <c r="D15" s="2489"/>
      <c r="E15" s="2489"/>
      <c r="F15" s="2489"/>
      <c r="G15" s="2489"/>
      <c r="H15" s="2489"/>
      <c r="I15" s="2489"/>
      <c r="J15" s="2489"/>
      <c r="K15" s="2489"/>
      <c r="L15" s="2490" t="s">
        <v>406</v>
      </c>
      <c r="M15" s="1025"/>
      <c r="N15" s="1025"/>
      <c r="O15" s="1567" t="s">
        <v>432</v>
      </c>
      <c r="P15" s="1672"/>
      <c r="Q15" s="1672"/>
      <c r="R15" s="1672"/>
      <c r="S15" s="1672"/>
      <c r="T15" s="1672"/>
      <c r="U15" s="1672"/>
      <c r="V15" s="1672"/>
      <c r="W15" s="1672"/>
      <c r="X15" s="1672"/>
      <c r="Y15" s="1672"/>
      <c r="Z15" s="1672"/>
      <c r="AA15" s="1672"/>
      <c r="AB15" s="1672"/>
      <c r="AC15" s="1672"/>
      <c r="AD15" s="1672"/>
      <c r="AE15" s="1672"/>
      <c r="AF15" s="1672"/>
      <c r="AG15" s="1672"/>
      <c r="AH15" s="1672"/>
      <c r="AI15" s="1672"/>
      <c r="AJ15" s="1672"/>
      <c r="AM15" s="613" t="s">
        <v>356</v>
      </c>
    </row>
    <row r="16" spans="2:39" s="37" customFormat="1" ht="20.149999999999999" customHeight="1">
      <c r="B16" s="2424" t="s">
        <v>750</v>
      </c>
      <c r="C16" s="1048"/>
      <c r="D16" s="1048"/>
      <c r="E16" s="1048"/>
      <c r="F16" s="1048"/>
      <c r="G16" s="1048"/>
      <c r="H16" s="1048"/>
      <c r="I16" s="1048"/>
      <c r="J16" s="1048"/>
      <c r="K16" s="1048"/>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M16" s="613" t="s">
        <v>432</v>
      </c>
    </row>
    <row r="17" spans="1:56" s="518" customFormat="1" ht="15" customHeight="1">
      <c r="A17" s="613"/>
      <c r="AM17" s="518" t="s">
        <v>405</v>
      </c>
      <c r="AN17" s="2525" t="s">
        <v>436</v>
      </c>
      <c r="AO17" s="1048"/>
      <c r="AP17" s="1048"/>
      <c r="AQ17" s="1048"/>
      <c r="AR17" s="1048"/>
      <c r="AS17" s="1048"/>
      <c r="AT17" s="1048"/>
      <c r="AU17" s="1048"/>
      <c r="AV17" s="1048"/>
      <c r="AW17" s="1048"/>
      <c r="AX17" s="1048"/>
      <c r="AY17" s="1048"/>
      <c r="AZ17" s="1048"/>
      <c r="BA17" s="1048"/>
      <c r="BB17" s="1048"/>
      <c r="BC17" s="1048"/>
      <c r="BD17" s="1048"/>
    </row>
    <row r="18" spans="1:56" ht="20.149999999999999" customHeight="1">
      <c r="B18" s="381"/>
      <c r="C18" s="1490" t="s">
        <v>62</v>
      </c>
      <c r="D18" s="1490"/>
      <c r="E18" s="1490"/>
      <c r="F18" s="1490"/>
      <c r="G18" s="1490"/>
      <c r="H18" s="1490"/>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0"/>
      <c r="AJ18" s="1490"/>
      <c r="AL18" s="325"/>
      <c r="AN18" s="1048"/>
      <c r="AO18" s="1048"/>
      <c r="AP18" s="1048"/>
      <c r="AQ18" s="1048"/>
      <c r="AR18" s="1048"/>
      <c r="AS18" s="1048"/>
      <c r="AT18" s="1048"/>
      <c r="AU18" s="1048"/>
      <c r="AV18" s="1048"/>
      <c r="AW18" s="1048"/>
      <c r="AX18" s="1048"/>
      <c r="AY18" s="1048"/>
      <c r="AZ18" s="1048"/>
      <c r="BA18" s="1048"/>
      <c r="BB18" s="1048"/>
      <c r="BC18" s="1048"/>
      <c r="BD18" s="1048"/>
    </row>
    <row r="19" spans="1:56" ht="15" customHeight="1" thickBo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N19" s="1048"/>
      <c r="AO19" s="1048"/>
      <c r="AP19" s="1048"/>
      <c r="AQ19" s="1048"/>
      <c r="AR19" s="1048"/>
      <c r="AS19" s="1048"/>
      <c r="AT19" s="1048"/>
      <c r="AU19" s="1048"/>
      <c r="AV19" s="1048"/>
      <c r="AW19" s="1048"/>
      <c r="AX19" s="1048"/>
      <c r="AY19" s="1048"/>
      <c r="AZ19" s="1048"/>
      <c r="BA19" s="1048"/>
      <c r="BB19" s="1048"/>
      <c r="BC19" s="1048"/>
      <c r="BD19" s="1048"/>
    </row>
    <row r="20" spans="1:56" ht="15" customHeight="1" thickBot="1">
      <c r="B20" s="2298"/>
      <c r="C20" s="2522" t="s">
        <v>93</v>
      </c>
      <c r="D20" s="2523"/>
      <c r="E20" s="2523"/>
      <c r="F20" s="2523"/>
      <c r="G20" s="2523"/>
      <c r="H20" s="2523"/>
      <c r="I20" s="2318"/>
      <c r="J20" s="163"/>
      <c r="K20" s="388"/>
      <c r="L20" s="1276" t="str">
        <f>各項目入力表!B3</f>
        <v>○○○○工事</v>
      </c>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7"/>
      <c r="AN20" s="1048"/>
      <c r="AO20" s="1048"/>
      <c r="AP20" s="1048"/>
      <c r="AQ20" s="1048"/>
      <c r="AR20" s="1048"/>
      <c r="AS20" s="1048"/>
      <c r="AT20" s="1048"/>
      <c r="AU20" s="1048"/>
      <c r="AV20" s="1048"/>
      <c r="AW20" s="1048"/>
      <c r="AX20" s="1048"/>
      <c r="AY20" s="1048"/>
      <c r="AZ20" s="1048"/>
      <c r="BA20" s="1048"/>
      <c r="BB20" s="1048"/>
      <c r="BC20" s="1048"/>
      <c r="BD20" s="1048"/>
    </row>
    <row r="21" spans="1:56" ht="15" customHeight="1" thickTop="1">
      <c r="B21" s="1786"/>
      <c r="C21" s="2524"/>
      <c r="D21" s="2524"/>
      <c r="E21" s="2524"/>
      <c r="F21" s="2524"/>
      <c r="G21" s="2524"/>
      <c r="H21" s="2524"/>
      <c r="I21" s="1808"/>
      <c r="J21" s="164"/>
      <c r="K21" s="165"/>
      <c r="L21" s="1878"/>
      <c r="M21" s="1878"/>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c r="AN21" s="2359" t="s">
        <v>394</v>
      </c>
      <c r="AO21" s="2360"/>
      <c r="AP21" s="2360"/>
      <c r="AQ21" s="2360"/>
      <c r="AR21" s="2360"/>
      <c r="AS21" s="2360"/>
      <c r="AT21" s="2518"/>
      <c r="AU21" s="1765" t="s">
        <v>292</v>
      </c>
      <c r="AV21" s="1839"/>
      <c r="AW21" s="1840"/>
      <c r="BB21" s="469" t="s">
        <v>292</v>
      </c>
    </row>
    <row r="22" spans="1:56" ht="15" customHeight="1" thickBot="1">
      <c r="B22" s="1785"/>
      <c r="C22" s="1787" t="str">
        <f>IF(O15=AM16,"契約年月日",+IF(O15=AM17,"契約年月日","当初　　　　契約年月日"))</f>
        <v>契約年月日</v>
      </c>
      <c r="D22" s="1004"/>
      <c r="E22" s="1004"/>
      <c r="F22" s="1004"/>
      <c r="G22" s="1004"/>
      <c r="H22" s="1004"/>
      <c r="I22" s="1807"/>
      <c r="J22" s="1860"/>
      <c r="K22" s="1449"/>
      <c r="L22" s="1781">
        <f>各項目入力表!B6</f>
        <v>44713</v>
      </c>
      <c r="M22" s="1781"/>
      <c r="N22" s="1781"/>
      <c r="O22" s="1781"/>
      <c r="P22" s="1781"/>
      <c r="Q22" s="1781"/>
      <c r="R22" s="1781"/>
      <c r="S22" s="1781"/>
      <c r="T22" s="1781"/>
      <c r="U22" s="1781"/>
      <c r="V22" s="1781"/>
      <c r="W22" s="1788"/>
      <c r="X22" s="404"/>
      <c r="Y22" s="1004" t="s">
        <v>317</v>
      </c>
      <c r="Z22" s="954"/>
      <c r="AA22" s="954"/>
      <c r="AB22" s="954"/>
      <c r="AC22" s="954"/>
      <c r="AD22" s="405"/>
      <c r="AE22" s="1850" t="str">
        <f>各項目入力表!B5</f>
        <v>04-***</v>
      </c>
      <c r="AF22" s="1115"/>
      <c r="AG22" s="1115"/>
      <c r="AH22" s="1115"/>
      <c r="AI22" s="1115"/>
      <c r="AJ22" s="2342"/>
      <c r="AK22" s="66"/>
      <c r="AL22" s="66"/>
      <c r="AM22" s="66"/>
      <c r="AN22" s="2360"/>
      <c r="AO22" s="2360"/>
      <c r="AP22" s="2360"/>
      <c r="AQ22" s="2360"/>
      <c r="AR22" s="2360"/>
      <c r="AS22" s="2360"/>
      <c r="AT22" s="2518"/>
      <c r="AU22" s="1841"/>
      <c r="AV22" s="1842"/>
      <c r="AW22" s="1843"/>
      <c r="BB22" s="469" t="s">
        <v>357</v>
      </c>
    </row>
    <row r="23" spans="1:56" ht="15" customHeight="1" thickTop="1">
      <c r="B23" s="1786"/>
      <c r="C23" s="1057"/>
      <c r="D23" s="1057"/>
      <c r="E23" s="1057"/>
      <c r="F23" s="1057"/>
      <c r="G23" s="1057"/>
      <c r="H23" s="1057"/>
      <c r="I23" s="1808"/>
      <c r="J23" s="1450"/>
      <c r="K23" s="1451"/>
      <c r="L23" s="1789"/>
      <c r="M23" s="1789"/>
      <c r="N23" s="1789"/>
      <c r="O23" s="1789"/>
      <c r="P23" s="1789"/>
      <c r="Q23" s="1789"/>
      <c r="R23" s="1789"/>
      <c r="S23" s="1789"/>
      <c r="T23" s="1789"/>
      <c r="U23" s="1789"/>
      <c r="V23" s="1789"/>
      <c r="W23" s="1790"/>
      <c r="X23" s="403"/>
      <c r="Y23" s="1028"/>
      <c r="Z23" s="1028"/>
      <c r="AA23" s="1028"/>
      <c r="AB23" s="1028"/>
      <c r="AC23" s="1028"/>
      <c r="AD23" s="402"/>
      <c r="AE23" s="2370"/>
      <c r="AF23" s="2343"/>
      <c r="AG23" s="2343"/>
      <c r="AH23" s="2343"/>
      <c r="AI23" s="2343"/>
      <c r="AJ23" s="2344"/>
      <c r="AK23" s="66"/>
      <c r="AL23" s="66"/>
      <c r="AM23" s="66"/>
      <c r="AN23" s="2359" t="s">
        <v>393</v>
      </c>
      <c r="AO23" s="2360"/>
      <c r="AP23" s="2360"/>
      <c r="AQ23" s="2360"/>
      <c r="AR23" s="2360"/>
      <c r="AS23" s="2360"/>
      <c r="AT23" s="2518"/>
      <c r="AU23" s="2519" t="s">
        <v>292</v>
      </c>
      <c r="AV23" s="2520"/>
      <c r="AW23" s="2521"/>
      <c r="BB23" s="469" t="s">
        <v>358</v>
      </c>
    </row>
    <row r="24" spans="1:56" ht="30" customHeight="1" thickBot="1">
      <c r="B24" s="1785"/>
      <c r="C24" s="1787" t="str">
        <f>IF(O15=AM13,"現工期",+IF(O15=AM14,"現工期","工期"))</f>
        <v>工期</v>
      </c>
      <c r="D24" s="1004"/>
      <c r="E24" s="1004"/>
      <c r="F24" s="1004"/>
      <c r="G24" s="1004"/>
      <c r="H24" s="1004"/>
      <c r="I24" s="366"/>
      <c r="J24" s="1850" t="s">
        <v>354</v>
      </c>
      <c r="K24" s="1115"/>
      <c r="L24" s="1781">
        <f>各項目入力表!B7</f>
        <v>44713</v>
      </c>
      <c r="M24" s="1781"/>
      <c r="N24" s="1781"/>
      <c r="O24" s="1781"/>
      <c r="P24" s="1781"/>
      <c r="Q24" s="1781"/>
      <c r="R24" s="1781"/>
      <c r="S24" s="1781"/>
      <c r="T24" s="1781"/>
      <c r="U24" s="1781"/>
      <c r="V24" s="1781"/>
      <c r="W24" s="1788"/>
      <c r="X24" s="365"/>
      <c r="Y24" s="166"/>
      <c r="Z24" s="166"/>
      <c r="AA24" s="166"/>
      <c r="AB24" s="166"/>
      <c r="AC24" s="166"/>
      <c r="AD24" s="166"/>
      <c r="AE24" s="166"/>
      <c r="AF24" s="166"/>
      <c r="AG24" s="166"/>
      <c r="AH24" s="166"/>
      <c r="AI24" s="166"/>
      <c r="AJ24" s="120"/>
      <c r="AK24" s="66"/>
      <c r="AL24" s="66"/>
      <c r="AM24" s="66"/>
      <c r="AN24" s="2360"/>
      <c r="AO24" s="2360"/>
      <c r="AP24" s="2360"/>
      <c r="AQ24" s="2360"/>
      <c r="AR24" s="2360"/>
      <c r="AS24" s="2360"/>
      <c r="AT24" s="2518"/>
      <c r="AU24" s="1841"/>
      <c r="AV24" s="1842"/>
      <c r="AW24" s="1843"/>
    </row>
    <row r="25" spans="1:56" ht="30" customHeight="1" thickTop="1">
      <c r="B25" s="1786"/>
      <c r="C25" s="1057"/>
      <c r="D25" s="1057"/>
      <c r="E25" s="1057"/>
      <c r="F25" s="1057"/>
      <c r="G25" s="1057"/>
      <c r="H25" s="1057"/>
      <c r="I25" s="367"/>
      <c r="J25" s="1045" t="s">
        <v>355</v>
      </c>
      <c r="K25" s="1902"/>
      <c r="L25" s="1789">
        <f>IF(AU21=BB22,各項目入力表!B8,+IF(AU21=BB23,各項目入力表!D5,各項目入力表!B8))</f>
        <v>44896</v>
      </c>
      <c r="M25" s="1789"/>
      <c r="N25" s="1789"/>
      <c r="O25" s="1789"/>
      <c r="P25" s="1789"/>
      <c r="Q25" s="1789"/>
      <c r="R25" s="1789"/>
      <c r="S25" s="1789"/>
      <c r="T25" s="1789"/>
      <c r="U25" s="1789"/>
      <c r="V25" s="1789"/>
      <c r="W25" s="1790"/>
      <c r="X25" s="346"/>
      <c r="Y25" s="167"/>
      <c r="Z25" s="167"/>
      <c r="AA25" s="167"/>
      <c r="AB25" s="167"/>
      <c r="AC25" s="167"/>
      <c r="AD25" s="167"/>
      <c r="AE25" s="167"/>
      <c r="AF25" s="167"/>
      <c r="AG25" s="167"/>
      <c r="AH25" s="167"/>
      <c r="AI25" s="167"/>
      <c r="AJ25" s="122"/>
      <c r="AK25" s="66"/>
      <c r="AL25" s="66"/>
      <c r="AM25" s="66"/>
      <c r="AN25" s="66"/>
    </row>
    <row r="26" spans="1:56" ht="30" customHeight="1">
      <c r="B26" s="2223"/>
      <c r="C26" s="2526" t="str">
        <f>IF(O15=AM13,"変更後工期",+IF(O15=AM14,"変更後工期",""))</f>
        <v/>
      </c>
      <c r="D26" s="2417"/>
      <c r="E26" s="2417"/>
      <c r="F26" s="2417"/>
      <c r="G26" s="2417"/>
      <c r="H26" s="2417"/>
      <c r="I26" s="2225"/>
      <c r="J26" s="1899" t="str">
        <f>IF(O15=AM13,"自",+IF(O15=AM14,"自",""))</f>
        <v/>
      </c>
      <c r="K26" s="1900"/>
      <c r="L26" s="1781" t="str">
        <f>IF(O15=AM13,各項目入力表!B7,+IF(O15=AM14,各項目入力表!B7,""))</f>
        <v/>
      </c>
      <c r="M26" s="1781"/>
      <c r="N26" s="1781"/>
      <c r="O26" s="1781"/>
      <c r="P26" s="1781"/>
      <c r="Q26" s="1781"/>
      <c r="R26" s="1781"/>
      <c r="S26" s="1781"/>
      <c r="T26" s="1781"/>
      <c r="U26" s="1781"/>
      <c r="V26" s="1781"/>
      <c r="W26" s="1788"/>
      <c r="X26" s="365"/>
      <c r="Y26" s="166"/>
      <c r="Z26" s="166"/>
      <c r="AA26" s="166"/>
      <c r="AB26" s="166"/>
      <c r="AC26" s="166"/>
      <c r="AD26" s="166"/>
      <c r="AE26" s="166"/>
      <c r="AF26" s="166"/>
      <c r="AG26" s="166"/>
      <c r="AH26" s="166"/>
      <c r="AI26" s="166"/>
      <c r="AJ26" s="120"/>
      <c r="AL26" s="560" t="s">
        <v>359</v>
      </c>
    </row>
    <row r="27" spans="1:56" ht="30" customHeight="1">
      <c r="B27" s="2178"/>
      <c r="C27" s="2418"/>
      <c r="D27" s="2418"/>
      <c r="E27" s="2418"/>
      <c r="F27" s="2418"/>
      <c r="G27" s="2418"/>
      <c r="H27" s="2418"/>
      <c r="I27" s="2179"/>
      <c r="J27" s="1901" t="str">
        <f>IF(O15=AM13,"至",+IF(O15=AM14,"至",""))</f>
        <v/>
      </c>
      <c r="K27" s="1902"/>
      <c r="L27" s="1789" t="str">
        <f>IF(AU21=BB22,各項目入力表!D5,+IF(AU21=BB23,各項目入力表!D6,""))</f>
        <v/>
      </c>
      <c r="M27" s="1789"/>
      <c r="N27" s="1789"/>
      <c r="O27" s="1789"/>
      <c r="P27" s="1789"/>
      <c r="Q27" s="1789"/>
      <c r="R27" s="1789"/>
      <c r="S27" s="1789"/>
      <c r="T27" s="1789"/>
      <c r="U27" s="1789"/>
      <c r="V27" s="1789"/>
      <c r="W27" s="1790"/>
      <c r="X27" s="346"/>
      <c r="Y27" s="167"/>
      <c r="Z27" s="167"/>
      <c r="AA27" s="167"/>
      <c r="AB27" s="167"/>
      <c r="AC27" s="167"/>
      <c r="AD27" s="167"/>
      <c r="AE27" s="167"/>
      <c r="AF27" s="167"/>
      <c r="AG27" s="167"/>
      <c r="AH27" s="167"/>
      <c r="AI27" s="167"/>
      <c r="AJ27" s="122"/>
    </row>
    <row r="28" spans="1:56" ht="15" customHeight="1">
      <c r="B28" s="63"/>
      <c r="C28" s="2417" t="str">
        <f>IF(O15=AM13,"現請負代金額",+IF(O15=AM15,"現請負代金額","請負代金額"))</f>
        <v>請負代金額</v>
      </c>
      <c r="D28" s="2417"/>
      <c r="E28" s="2417"/>
      <c r="F28" s="2417"/>
      <c r="G28" s="2417"/>
      <c r="H28" s="2417"/>
      <c r="I28" s="355"/>
      <c r="J28" s="181"/>
      <c r="K28" s="182"/>
      <c r="L28" s="2503">
        <f>IF(AU23=BB23,各項目入力表!D7,各項目入力表!B9)</f>
        <v>108000000</v>
      </c>
      <c r="M28" s="2503"/>
      <c r="N28" s="2503"/>
      <c r="O28" s="2503"/>
      <c r="P28" s="2503"/>
      <c r="Q28" s="2503"/>
      <c r="R28" s="2503"/>
      <c r="S28" s="2503"/>
      <c r="T28" s="2503"/>
      <c r="U28" s="2503"/>
      <c r="V28" s="2503"/>
      <c r="W28" s="2504"/>
      <c r="X28" s="2493" t="s">
        <v>182</v>
      </c>
      <c r="Y28" s="2494"/>
      <c r="Z28" s="2494"/>
      <c r="AA28" s="2494"/>
      <c r="AB28" s="2494"/>
      <c r="AC28" s="2494"/>
      <c r="AD28" s="2494"/>
      <c r="AE28" s="2494"/>
      <c r="AF28" s="2494"/>
      <c r="AG28" s="2494"/>
      <c r="AH28" s="2494"/>
      <c r="AI28" s="2494"/>
      <c r="AJ28" s="2495"/>
    </row>
    <row r="29" spans="1:56" ht="15" customHeight="1">
      <c r="B29" s="360"/>
      <c r="C29" s="2418"/>
      <c r="D29" s="2418"/>
      <c r="E29" s="2418"/>
      <c r="F29" s="2418"/>
      <c r="G29" s="2418"/>
      <c r="H29" s="2418"/>
      <c r="I29" s="356"/>
      <c r="J29" s="183"/>
      <c r="K29" s="184"/>
      <c r="L29" s="2505"/>
      <c r="M29" s="2505"/>
      <c r="N29" s="2505"/>
      <c r="O29" s="2505"/>
      <c r="P29" s="2505"/>
      <c r="Q29" s="2505"/>
      <c r="R29" s="2505"/>
      <c r="S29" s="2505"/>
      <c r="T29" s="2505"/>
      <c r="U29" s="2505"/>
      <c r="V29" s="2505"/>
      <c r="W29" s="2506"/>
      <c r="X29" s="2496"/>
      <c r="Y29" s="2496"/>
      <c r="Z29" s="2496"/>
      <c r="AA29" s="2496"/>
      <c r="AB29" s="2496"/>
      <c r="AC29" s="2496"/>
      <c r="AD29" s="2496"/>
      <c r="AE29" s="2496"/>
      <c r="AF29" s="2496"/>
      <c r="AG29" s="2496"/>
      <c r="AH29" s="2496"/>
      <c r="AI29" s="2496"/>
      <c r="AJ29" s="2497"/>
    </row>
    <row r="30" spans="1:56" ht="15" customHeight="1">
      <c r="B30" s="63"/>
      <c r="C30" s="2527" t="str">
        <f>IF(O15=AM13,"変更後　　　　　請負代金額",+IF(O15=AM15,"変更後　　　　　請負代金額",""))</f>
        <v/>
      </c>
      <c r="D30" s="2527"/>
      <c r="E30" s="2527"/>
      <c r="F30" s="2527"/>
      <c r="G30" s="2527"/>
      <c r="H30" s="2527"/>
      <c r="I30" s="511"/>
      <c r="J30" s="181"/>
      <c r="K30" s="182"/>
      <c r="L30" s="2503" t="str">
        <f>IF(AU23=BB23,各項目入力表!D8,+IF(AU23=BB22,各項目入力表!D7,""))</f>
        <v/>
      </c>
      <c r="M30" s="2503"/>
      <c r="N30" s="2503"/>
      <c r="O30" s="2503"/>
      <c r="P30" s="2503"/>
      <c r="Q30" s="2503"/>
      <c r="R30" s="2503"/>
      <c r="S30" s="2503"/>
      <c r="T30" s="2503"/>
      <c r="U30" s="2503"/>
      <c r="V30" s="2503"/>
      <c r="W30" s="2507"/>
      <c r="X30" s="2498" t="str">
        <f>IF(O15=AM13,"（税込額）",+IF(O15=AM1,"（税込額）",""))</f>
        <v/>
      </c>
      <c r="Y30" s="2499"/>
      <c r="Z30" s="2499"/>
      <c r="AA30" s="2499"/>
      <c r="AB30" s="2499"/>
      <c r="AC30" s="2499"/>
      <c r="AD30" s="2499"/>
      <c r="AE30" s="2499"/>
      <c r="AF30" s="2499"/>
      <c r="AG30" s="2499"/>
      <c r="AH30" s="2499"/>
      <c r="AI30" s="2499"/>
      <c r="AJ30" s="2500"/>
    </row>
    <row r="31" spans="1:56" ht="15" customHeight="1">
      <c r="B31" s="515"/>
      <c r="C31" s="2528"/>
      <c r="D31" s="2528"/>
      <c r="E31" s="2528"/>
      <c r="F31" s="2528"/>
      <c r="G31" s="2528"/>
      <c r="H31" s="2528"/>
      <c r="I31" s="512"/>
      <c r="J31" s="183"/>
      <c r="K31" s="184"/>
      <c r="L31" s="2505"/>
      <c r="M31" s="2505"/>
      <c r="N31" s="2505"/>
      <c r="O31" s="2505"/>
      <c r="P31" s="2505"/>
      <c r="Q31" s="2505"/>
      <c r="R31" s="2505"/>
      <c r="S31" s="2505"/>
      <c r="T31" s="2505"/>
      <c r="U31" s="2505"/>
      <c r="V31" s="2505"/>
      <c r="W31" s="2508"/>
      <c r="X31" s="2501"/>
      <c r="Y31" s="2501"/>
      <c r="Z31" s="2501"/>
      <c r="AA31" s="2501"/>
      <c r="AB31" s="2501"/>
      <c r="AC31" s="2501"/>
      <c r="AD31" s="2501"/>
      <c r="AE31" s="2501"/>
      <c r="AF31" s="2501"/>
      <c r="AG31" s="2501"/>
      <c r="AH31" s="2501"/>
      <c r="AI31" s="2501"/>
      <c r="AJ31" s="2502"/>
    </row>
    <row r="32" spans="1:56" s="518" customFormat="1" ht="15" customHeight="1">
      <c r="A32" s="613"/>
      <c r="B32" s="514"/>
      <c r="C32" s="2491" t="s">
        <v>384</v>
      </c>
      <c r="D32" s="2491"/>
      <c r="E32" s="2491"/>
      <c r="F32" s="2491"/>
      <c r="G32" s="2491"/>
      <c r="H32" s="2491"/>
      <c r="I32" s="513"/>
      <c r="J32" s="2482" t="str">
        <f>IF(O15=AM16,"　設計図書訂正（変更）による請負代金額の変更は生じないことを確認しました。",+IF(O15=AM17,"　設計図書変更により請負代金額の変更が必要ないことを確認しました。",""))</f>
        <v>　設計図書訂正（変更）による請負代金額の変更は生じないことを確認しました。</v>
      </c>
      <c r="K32" s="2483"/>
      <c r="L32" s="2483"/>
      <c r="M32" s="2483"/>
      <c r="N32" s="2483"/>
      <c r="O32" s="2483"/>
      <c r="P32" s="2483"/>
      <c r="Q32" s="2483"/>
      <c r="R32" s="2483"/>
      <c r="S32" s="2483"/>
      <c r="T32" s="2483"/>
      <c r="U32" s="2483"/>
      <c r="V32" s="2483"/>
      <c r="W32" s="2483"/>
      <c r="X32" s="2483"/>
      <c r="Y32" s="2483"/>
      <c r="Z32" s="2483"/>
      <c r="AA32" s="2483"/>
      <c r="AB32" s="2483"/>
      <c r="AC32" s="2483"/>
      <c r="AD32" s="2483"/>
      <c r="AE32" s="2483"/>
      <c r="AF32" s="2483"/>
      <c r="AG32" s="2483"/>
      <c r="AH32" s="2483"/>
      <c r="AI32" s="2483"/>
      <c r="AJ32" s="2484"/>
    </row>
    <row r="33" spans="1:37" s="561" customFormat="1" ht="15" customHeight="1">
      <c r="A33" s="613"/>
      <c r="B33" s="554"/>
      <c r="C33" s="2491"/>
      <c r="D33" s="2491"/>
      <c r="E33" s="2491"/>
      <c r="F33" s="2491"/>
      <c r="G33" s="2491"/>
      <c r="H33" s="2491"/>
      <c r="I33" s="555"/>
      <c r="J33" s="2485"/>
      <c r="K33" s="2486"/>
      <c r="L33" s="2486"/>
      <c r="M33" s="2486"/>
      <c r="N33" s="2486"/>
      <c r="O33" s="2486"/>
      <c r="P33" s="2486"/>
      <c r="Q33" s="2486"/>
      <c r="R33" s="2486"/>
      <c r="S33" s="2486"/>
      <c r="T33" s="2486"/>
      <c r="U33" s="2486"/>
      <c r="V33" s="2486"/>
      <c r="W33" s="2486"/>
      <c r="X33" s="2486"/>
      <c r="Y33" s="2486"/>
      <c r="Z33" s="2486"/>
      <c r="AA33" s="2486"/>
      <c r="AB33" s="2486"/>
      <c r="AC33" s="2486"/>
      <c r="AD33" s="2486"/>
      <c r="AE33" s="2486"/>
      <c r="AF33" s="2486"/>
      <c r="AG33" s="2486"/>
      <c r="AH33" s="2486"/>
      <c r="AI33" s="2486"/>
      <c r="AJ33" s="2487"/>
    </row>
    <row r="34" spans="1:37" s="561" customFormat="1" ht="15" customHeight="1">
      <c r="A34" s="613"/>
      <c r="B34" s="554"/>
      <c r="C34" s="2491"/>
      <c r="D34" s="2491"/>
      <c r="E34" s="2491"/>
      <c r="F34" s="2491"/>
      <c r="G34" s="2491"/>
      <c r="H34" s="2491"/>
      <c r="I34" s="555"/>
      <c r="J34" s="2511"/>
      <c r="K34" s="2512"/>
      <c r="L34" s="2512"/>
      <c r="M34" s="2512"/>
      <c r="N34" s="2512"/>
      <c r="O34" s="2512"/>
      <c r="P34" s="2512"/>
      <c r="Q34" s="2512"/>
      <c r="R34" s="2512"/>
      <c r="S34" s="2512"/>
      <c r="T34" s="2512"/>
      <c r="U34" s="2512"/>
      <c r="V34" s="2512"/>
      <c r="W34" s="2512"/>
      <c r="X34" s="2512"/>
      <c r="Y34" s="2512"/>
      <c r="Z34" s="2512"/>
      <c r="AA34" s="2512"/>
      <c r="AB34" s="2512"/>
      <c r="AC34" s="2512"/>
      <c r="AD34" s="2512"/>
      <c r="AE34" s="2512"/>
      <c r="AF34" s="2512"/>
      <c r="AG34" s="2512"/>
      <c r="AH34" s="2512"/>
      <c r="AI34" s="2512"/>
      <c r="AJ34" s="2513"/>
    </row>
    <row r="35" spans="1:37" s="561" customFormat="1" ht="15" customHeight="1">
      <c r="A35" s="613"/>
      <c r="B35" s="554"/>
      <c r="C35" s="2491"/>
      <c r="D35" s="2491"/>
      <c r="E35" s="2491"/>
      <c r="F35" s="2491"/>
      <c r="G35" s="2491"/>
      <c r="H35" s="2491"/>
      <c r="I35" s="555"/>
      <c r="J35" s="2514"/>
      <c r="K35" s="2512"/>
      <c r="L35" s="2512"/>
      <c r="M35" s="2512"/>
      <c r="N35" s="2512"/>
      <c r="O35" s="2512"/>
      <c r="P35" s="2512"/>
      <c r="Q35" s="2512"/>
      <c r="R35" s="2512"/>
      <c r="S35" s="2512"/>
      <c r="T35" s="2512"/>
      <c r="U35" s="2512"/>
      <c r="V35" s="2512"/>
      <c r="W35" s="2512"/>
      <c r="X35" s="2512"/>
      <c r="Y35" s="2512"/>
      <c r="Z35" s="2512"/>
      <c r="AA35" s="2512"/>
      <c r="AB35" s="2512"/>
      <c r="AC35" s="2512"/>
      <c r="AD35" s="2512"/>
      <c r="AE35" s="2512"/>
      <c r="AF35" s="2512"/>
      <c r="AG35" s="2512"/>
      <c r="AH35" s="2512"/>
      <c r="AI35" s="2512"/>
      <c r="AJ35" s="2513"/>
    </row>
    <row r="36" spans="1:37" s="518" customFormat="1" ht="15" customHeight="1">
      <c r="A36" s="613"/>
      <c r="B36" s="514"/>
      <c r="C36" s="2491"/>
      <c r="D36" s="2491"/>
      <c r="E36" s="2491"/>
      <c r="F36" s="2491"/>
      <c r="G36" s="2491"/>
      <c r="H36" s="2491"/>
      <c r="I36" s="513"/>
      <c r="J36" s="2514"/>
      <c r="K36" s="2512"/>
      <c r="L36" s="2512"/>
      <c r="M36" s="2512"/>
      <c r="N36" s="2512"/>
      <c r="O36" s="2512"/>
      <c r="P36" s="2512"/>
      <c r="Q36" s="2512"/>
      <c r="R36" s="2512"/>
      <c r="S36" s="2512"/>
      <c r="T36" s="2512"/>
      <c r="U36" s="2512"/>
      <c r="V36" s="2512"/>
      <c r="W36" s="2512"/>
      <c r="X36" s="2512"/>
      <c r="Y36" s="2512"/>
      <c r="Z36" s="2512"/>
      <c r="AA36" s="2512"/>
      <c r="AB36" s="2512"/>
      <c r="AC36" s="2512"/>
      <c r="AD36" s="2512"/>
      <c r="AE36" s="2512"/>
      <c r="AF36" s="2512"/>
      <c r="AG36" s="2512"/>
      <c r="AH36" s="2512"/>
      <c r="AI36" s="2512"/>
      <c r="AJ36" s="2513"/>
    </row>
    <row r="37" spans="1:37" s="518" customFormat="1" ht="15" customHeight="1">
      <c r="A37" s="613"/>
      <c r="B37" s="514"/>
      <c r="C37" s="2491"/>
      <c r="D37" s="2491"/>
      <c r="E37" s="2491"/>
      <c r="F37" s="2491"/>
      <c r="G37" s="2491"/>
      <c r="H37" s="2491"/>
      <c r="I37" s="513"/>
      <c r="J37" s="2514"/>
      <c r="K37" s="2512"/>
      <c r="L37" s="2512"/>
      <c r="M37" s="2512"/>
      <c r="N37" s="2512"/>
      <c r="O37" s="2512"/>
      <c r="P37" s="2512"/>
      <c r="Q37" s="2512"/>
      <c r="R37" s="2512"/>
      <c r="S37" s="2512"/>
      <c r="T37" s="2512"/>
      <c r="U37" s="2512"/>
      <c r="V37" s="2512"/>
      <c r="W37" s="2512"/>
      <c r="X37" s="2512"/>
      <c r="Y37" s="2512"/>
      <c r="Z37" s="2512"/>
      <c r="AA37" s="2512"/>
      <c r="AB37" s="2512"/>
      <c r="AC37" s="2512"/>
      <c r="AD37" s="2512"/>
      <c r="AE37" s="2512"/>
      <c r="AF37" s="2512"/>
      <c r="AG37" s="2512"/>
      <c r="AH37" s="2512"/>
      <c r="AI37" s="2512"/>
      <c r="AJ37" s="2513"/>
    </row>
    <row r="38" spans="1:37" s="518" customFormat="1" ht="15" customHeight="1">
      <c r="A38" s="613"/>
      <c r="B38" s="514"/>
      <c r="C38" s="2491"/>
      <c r="D38" s="2491"/>
      <c r="E38" s="2491"/>
      <c r="F38" s="2491"/>
      <c r="G38" s="2491"/>
      <c r="H38" s="2491"/>
      <c r="I38" s="513"/>
      <c r="J38" s="2514"/>
      <c r="K38" s="2512"/>
      <c r="L38" s="2512"/>
      <c r="M38" s="2512"/>
      <c r="N38" s="2512"/>
      <c r="O38" s="2512"/>
      <c r="P38" s="2512"/>
      <c r="Q38" s="2512"/>
      <c r="R38" s="2512"/>
      <c r="S38" s="2512"/>
      <c r="T38" s="2512"/>
      <c r="U38" s="2512"/>
      <c r="V38" s="2512"/>
      <c r="W38" s="2512"/>
      <c r="X38" s="2512"/>
      <c r="Y38" s="2512"/>
      <c r="Z38" s="2512"/>
      <c r="AA38" s="2512"/>
      <c r="AB38" s="2512"/>
      <c r="AC38" s="2512"/>
      <c r="AD38" s="2512"/>
      <c r="AE38" s="2512"/>
      <c r="AF38" s="2512"/>
      <c r="AG38" s="2512"/>
      <c r="AH38" s="2512"/>
      <c r="AI38" s="2512"/>
      <c r="AJ38" s="2513"/>
    </row>
    <row r="39" spans="1:37" s="518" customFormat="1" ht="15" customHeight="1" thickBot="1">
      <c r="A39" s="613"/>
      <c r="B39" s="516"/>
      <c r="C39" s="2492"/>
      <c r="D39" s="2492"/>
      <c r="E39" s="2492"/>
      <c r="F39" s="2492"/>
      <c r="G39" s="2492"/>
      <c r="H39" s="2492"/>
      <c r="I39" s="517"/>
      <c r="J39" s="2515"/>
      <c r="K39" s="2516"/>
      <c r="L39" s="2516"/>
      <c r="M39" s="2516"/>
      <c r="N39" s="2516"/>
      <c r="O39" s="2516"/>
      <c r="P39" s="2516"/>
      <c r="Q39" s="2516"/>
      <c r="R39" s="2516"/>
      <c r="S39" s="2516"/>
      <c r="T39" s="2516"/>
      <c r="U39" s="2516"/>
      <c r="V39" s="2516"/>
      <c r="W39" s="2516"/>
      <c r="X39" s="2516"/>
      <c r="Y39" s="2516"/>
      <c r="Z39" s="2516"/>
      <c r="AA39" s="2516"/>
      <c r="AB39" s="2516"/>
      <c r="AC39" s="2516"/>
      <c r="AD39" s="2516"/>
      <c r="AE39" s="2516"/>
      <c r="AF39" s="2516"/>
      <c r="AG39" s="2516"/>
      <c r="AH39" s="2516"/>
      <c r="AI39" s="2516"/>
      <c r="AJ39" s="2517"/>
    </row>
    <row r="40" spans="1:37" s="895" customFormat="1" ht="15" customHeight="1">
      <c r="Q40" s="1861" t="s">
        <v>817</v>
      </c>
      <c r="R40" s="1861"/>
      <c r="S40" s="1861"/>
      <c r="T40" s="1861"/>
      <c r="U40" s="1861" t="s">
        <v>831</v>
      </c>
      <c r="V40" s="1861"/>
      <c r="W40" s="1861"/>
      <c r="X40" s="1861"/>
      <c r="Y40" s="1861" t="s">
        <v>841</v>
      </c>
      <c r="Z40" s="1861"/>
      <c r="AA40" s="1861"/>
      <c r="AB40" s="1861"/>
      <c r="AC40" s="1861" t="s">
        <v>810</v>
      </c>
      <c r="AD40" s="1861"/>
      <c r="AE40" s="1861"/>
      <c r="AF40" s="1861"/>
      <c r="AG40" s="1861" t="s">
        <v>842</v>
      </c>
      <c r="AH40" s="1861"/>
      <c r="AI40" s="1861"/>
      <c r="AJ40" s="1861"/>
    </row>
    <row r="41" spans="1:37" s="895" customFormat="1" ht="12.65" customHeight="1">
      <c r="Q41" s="1867"/>
      <c r="R41" s="1867"/>
      <c r="S41" s="1867"/>
      <c r="T41" s="1867"/>
      <c r="U41" s="1867"/>
      <c r="V41" s="1867"/>
      <c r="W41" s="1867"/>
      <c r="X41" s="1867"/>
      <c r="Y41" s="1867"/>
      <c r="Z41" s="1867"/>
      <c r="AA41" s="1867"/>
      <c r="AB41" s="1867"/>
      <c r="AC41" s="1867"/>
      <c r="AD41" s="1867"/>
      <c r="AE41" s="1867"/>
      <c r="AF41" s="1867"/>
      <c r="AG41" s="1867"/>
      <c r="AH41" s="1867"/>
      <c r="AI41" s="1867"/>
      <c r="AJ41" s="1867"/>
    </row>
    <row r="42" spans="1:37" s="895" customFormat="1" ht="12.65" customHeight="1">
      <c r="B42" s="67"/>
      <c r="C42" s="67"/>
      <c r="D42" s="67"/>
      <c r="E42" s="67"/>
      <c r="F42" s="67"/>
      <c r="G42" s="67"/>
      <c r="H42" s="67"/>
      <c r="I42" s="67"/>
      <c r="J42" s="67"/>
      <c r="K42" s="67"/>
      <c r="L42" s="67"/>
      <c r="M42" s="67"/>
      <c r="N42" s="67"/>
      <c r="O42" s="67"/>
      <c r="P42" s="67"/>
      <c r="Q42" s="1867"/>
      <c r="R42" s="1867"/>
      <c r="S42" s="1867"/>
      <c r="T42" s="1867"/>
      <c r="U42" s="1867"/>
      <c r="V42" s="1867"/>
      <c r="W42" s="1867"/>
      <c r="X42" s="1867"/>
      <c r="Y42" s="1867"/>
      <c r="Z42" s="1867"/>
      <c r="AA42" s="1867"/>
      <c r="AB42" s="1867"/>
      <c r="AC42" s="1867"/>
      <c r="AD42" s="1867"/>
      <c r="AE42" s="1867"/>
      <c r="AF42" s="1867"/>
      <c r="AG42" s="1867"/>
      <c r="AH42" s="1867"/>
      <c r="AI42" s="1867"/>
      <c r="AJ42" s="1867"/>
    </row>
    <row r="43" spans="1:37" s="895" customFormat="1" ht="12.65" customHeight="1">
      <c r="B43" s="67"/>
      <c r="C43" s="67"/>
      <c r="D43" s="67"/>
      <c r="E43" s="67"/>
      <c r="F43" s="67"/>
      <c r="G43" s="67"/>
      <c r="H43" s="67"/>
      <c r="I43" s="67"/>
      <c r="J43" s="67"/>
      <c r="K43" s="67"/>
      <c r="L43" s="67"/>
      <c r="M43" s="67"/>
      <c r="N43" s="67"/>
      <c r="O43" s="67"/>
      <c r="P43" s="67"/>
      <c r="Q43" s="1867"/>
      <c r="R43" s="1867"/>
      <c r="S43" s="1867"/>
      <c r="T43" s="1867"/>
      <c r="U43" s="1867"/>
      <c r="V43" s="1867"/>
      <c r="W43" s="1867"/>
      <c r="X43" s="1867"/>
      <c r="Y43" s="1867"/>
      <c r="Z43" s="1867"/>
      <c r="AA43" s="1867"/>
      <c r="AB43" s="1867"/>
      <c r="AC43" s="1867"/>
      <c r="AD43" s="1867"/>
      <c r="AE43" s="1867"/>
      <c r="AF43" s="1867"/>
      <c r="AG43" s="1867"/>
      <c r="AH43" s="1867"/>
      <c r="AI43" s="1867"/>
      <c r="AJ43" s="1867"/>
    </row>
    <row r="44" spans="1:37" s="895" customFormat="1" ht="12.65" customHeight="1">
      <c r="B44" s="67"/>
      <c r="C44" s="67"/>
      <c r="D44" s="67"/>
      <c r="E44" s="67"/>
      <c r="F44" s="67"/>
      <c r="G44" s="67"/>
      <c r="H44" s="67"/>
      <c r="I44" s="67"/>
      <c r="J44" s="67"/>
      <c r="K44" s="67"/>
      <c r="L44" s="67"/>
      <c r="M44" s="67"/>
      <c r="N44" s="67"/>
      <c r="O44" s="67"/>
      <c r="P44" s="67"/>
      <c r="Q44" s="1867"/>
      <c r="R44" s="1867"/>
      <c r="S44" s="1867"/>
      <c r="T44" s="1867"/>
      <c r="U44" s="1867"/>
      <c r="V44" s="1867"/>
      <c r="W44" s="1867"/>
      <c r="X44" s="1867"/>
      <c r="Y44" s="1867"/>
      <c r="Z44" s="1867"/>
      <c r="AA44" s="1867"/>
      <c r="AB44" s="1867"/>
      <c r="AC44" s="1867"/>
      <c r="AD44" s="1867"/>
      <c r="AE44" s="1867"/>
      <c r="AF44" s="1867"/>
      <c r="AG44" s="1867"/>
      <c r="AH44" s="1867"/>
      <c r="AI44" s="1867"/>
      <c r="AJ44" s="1867"/>
    </row>
    <row r="45" spans="1:37">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row>
    <row r="46" spans="1:3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row>
    <row r="47" spans="1:37" s="308" customFormat="1" ht="15.75" hidden="1" customHeight="1">
      <c r="B47" s="306"/>
      <c r="C47" s="283"/>
      <c r="D47" s="2309" t="s">
        <v>300</v>
      </c>
      <c r="E47" s="1146"/>
      <c r="F47" s="1146"/>
      <c r="G47" s="2509"/>
      <c r="H47" s="2311" t="s">
        <v>69</v>
      </c>
      <c r="I47" s="1146"/>
      <c r="J47" s="1146"/>
      <c r="K47" s="2510"/>
      <c r="L47" s="2313" t="s">
        <v>8</v>
      </c>
      <c r="M47" s="1146"/>
      <c r="N47" s="1146"/>
      <c r="O47" s="2509"/>
      <c r="P47" s="311"/>
      <c r="Q47" s="395"/>
      <c r="R47" s="2314" t="s">
        <v>7</v>
      </c>
      <c r="S47" s="1146"/>
      <c r="T47" s="1146"/>
      <c r="U47" s="1146"/>
      <c r="V47" s="395"/>
      <c r="W47" s="312"/>
      <c r="X47" s="311"/>
      <c r="Y47" s="310"/>
      <c r="Z47" s="2314" t="s">
        <v>28</v>
      </c>
      <c r="AA47" s="1146"/>
      <c r="AB47" s="1146"/>
      <c r="AC47" s="1146"/>
      <c r="AD47" s="395"/>
      <c r="AE47" s="313"/>
      <c r="AF47" s="2313" t="s">
        <v>296</v>
      </c>
      <c r="AG47" s="1146"/>
      <c r="AH47" s="1146"/>
      <c r="AI47" s="2510"/>
      <c r="AJ47" s="430"/>
      <c r="AK47" s="306"/>
    </row>
    <row r="48" spans="1:37" s="1" customFormat="1" ht="17.149999999999999" hidden="1" customHeight="1">
      <c r="B48" s="26"/>
      <c r="C48" s="329"/>
      <c r="D48" s="392"/>
      <c r="E48" s="329"/>
      <c r="F48" s="329"/>
      <c r="G48" s="431"/>
      <c r="H48" s="393"/>
      <c r="I48" s="329"/>
      <c r="J48" s="329"/>
      <c r="K48" s="432"/>
      <c r="L48" s="392"/>
      <c r="M48" s="329"/>
      <c r="N48" s="329"/>
      <c r="O48" s="431"/>
      <c r="P48" s="393"/>
      <c r="Q48" s="329"/>
      <c r="R48" s="329"/>
      <c r="S48" s="329"/>
      <c r="T48" s="329"/>
      <c r="U48" s="329"/>
      <c r="V48" s="329"/>
      <c r="W48" s="431"/>
      <c r="X48" s="393"/>
      <c r="Y48" s="339"/>
      <c r="Z48" s="339"/>
      <c r="AA48" s="339"/>
      <c r="AB48" s="339"/>
      <c r="AC48" s="339"/>
      <c r="AD48" s="339"/>
      <c r="AE48" s="433"/>
      <c r="AF48" s="329"/>
      <c r="AG48" s="329"/>
      <c r="AH48" s="329"/>
      <c r="AI48" s="432"/>
      <c r="AJ48" s="2"/>
      <c r="AK48" s="26"/>
    </row>
    <row r="49" spans="2:37" s="1" customFormat="1" ht="17.149999999999999" hidden="1" customHeight="1">
      <c r="B49" s="26"/>
      <c r="C49" s="329"/>
      <c r="D49" s="392"/>
      <c r="E49" s="329"/>
      <c r="F49" s="329"/>
      <c r="G49" s="431"/>
      <c r="H49" s="393"/>
      <c r="I49" s="329"/>
      <c r="J49" s="329"/>
      <c r="K49" s="432"/>
      <c r="L49" s="392"/>
      <c r="M49" s="329"/>
      <c r="N49" s="329"/>
      <c r="O49" s="431"/>
      <c r="P49" s="393"/>
      <c r="Q49" s="329"/>
      <c r="R49" s="329"/>
      <c r="S49" s="329"/>
      <c r="T49" s="329"/>
      <c r="U49" s="329"/>
      <c r="V49" s="329"/>
      <c r="W49" s="431"/>
      <c r="X49" s="425"/>
      <c r="Y49" s="339"/>
      <c r="Z49" s="339"/>
      <c r="AA49" s="339"/>
      <c r="AB49" s="339"/>
      <c r="AC49" s="339"/>
      <c r="AD49" s="339"/>
      <c r="AE49" s="433"/>
      <c r="AF49" s="329"/>
      <c r="AG49" s="329"/>
      <c r="AH49" s="329"/>
      <c r="AI49" s="432"/>
      <c r="AJ49" s="2"/>
      <c r="AK49" s="26"/>
    </row>
    <row r="50" spans="2:37" s="1" customFormat="1" ht="17.149999999999999" hidden="1" customHeight="1" thickBot="1">
      <c r="B50" s="26"/>
      <c r="C50" s="329"/>
      <c r="D50" s="434"/>
      <c r="E50" s="435"/>
      <c r="F50" s="435"/>
      <c r="G50" s="436"/>
      <c r="H50" s="437"/>
      <c r="I50" s="435"/>
      <c r="J50" s="435"/>
      <c r="K50" s="438"/>
      <c r="L50" s="434"/>
      <c r="M50" s="435"/>
      <c r="N50" s="435"/>
      <c r="O50" s="436"/>
      <c r="P50" s="437"/>
      <c r="Q50" s="435"/>
      <c r="R50" s="435"/>
      <c r="S50" s="435"/>
      <c r="T50" s="435"/>
      <c r="U50" s="435"/>
      <c r="V50" s="435"/>
      <c r="W50" s="436"/>
      <c r="X50" s="426"/>
      <c r="Y50" s="369"/>
      <c r="Z50" s="369"/>
      <c r="AA50" s="369"/>
      <c r="AB50" s="369"/>
      <c r="AC50" s="369"/>
      <c r="AD50" s="369"/>
      <c r="AE50" s="439"/>
      <c r="AF50" s="435"/>
      <c r="AG50" s="435"/>
      <c r="AH50" s="435"/>
      <c r="AI50" s="438"/>
      <c r="AJ50" s="2"/>
      <c r="AK50" s="26"/>
    </row>
    <row r="51" spans="2:37" s="37" customFormat="1" hidden="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2:37" s="37" customFormat="1">
      <c r="C52" s="40"/>
      <c r="D52" s="41"/>
      <c r="E52" s="42"/>
      <c r="F52" s="40"/>
      <c r="G52" s="40"/>
      <c r="H52" s="40"/>
      <c r="I52" s="40"/>
      <c r="J52" s="40"/>
      <c r="K52" s="40"/>
      <c r="L52" s="40"/>
      <c r="M52" s="40"/>
      <c r="N52" s="40"/>
      <c r="O52" s="40"/>
      <c r="P52" s="40"/>
      <c r="Q52" s="40"/>
      <c r="R52" s="40"/>
      <c r="S52" s="40"/>
      <c r="T52" s="40"/>
      <c r="U52" s="40"/>
      <c r="V52" s="40"/>
      <c r="W52" s="40"/>
      <c r="X52" s="40"/>
      <c r="Y52" s="40"/>
      <c r="Z52" s="40"/>
    </row>
    <row r="53" spans="2:37" s="37" customFormat="1">
      <c r="C53" s="40"/>
      <c r="D53" s="41"/>
      <c r="E53" s="40"/>
      <c r="F53" s="40"/>
      <c r="G53" s="40"/>
      <c r="H53" s="43"/>
      <c r="I53" s="43"/>
      <c r="J53" s="43"/>
      <c r="K53" s="43"/>
      <c r="L53" s="43"/>
      <c r="M53" s="43"/>
      <c r="N53" s="43"/>
      <c r="O53" s="43"/>
      <c r="P53" s="43"/>
      <c r="Q53" s="43"/>
      <c r="R53" s="43"/>
      <c r="S53" s="43"/>
      <c r="T53" s="43"/>
      <c r="U53" s="43"/>
      <c r="V53" s="43"/>
      <c r="W53" s="43"/>
      <c r="X53" s="43"/>
      <c r="Y53" s="43"/>
      <c r="Z53" s="43"/>
      <c r="AA53" s="39"/>
      <c r="AB53" s="39"/>
      <c r="AC53" s="39"/>
      <c r="AD53" s="39"/>
      <c r="AE53" s="39"/>
      <c r="AF53" s="39"/>
      <c r="AG53" s="39"/>
      <c r="AH53" s="39"/>
      <c r="AI53" s="39"/>
    </row>
    <row r="54" spans="2:37" s="37" customFormat="1">
      <c r="D54" s="36"/>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7" s="37" customFormat="1">
      <c r="D55" s="36"/>
      <c r="H55" s="1797"/>
      <c r="I55" s="1797"/>
      <c r="J55" s="1797"/>
      <c r="K55" s="1797"/>
      <c r="L55" s="1797"/>
      <c r="M55" s="1797"/>
      <c r="N55" s="1797"/>
      <c r="O55" s="1797"/>
      <c r="P55" s="1797"/>
      <c r="Q55" s="1797"/>
      <c r="R55" s="1797"/>
      <c r="S55" s="1797"/>
      <c r="T55" s="1797"/>
      <c r="U55" s="1797"/>
      <c r="V55" s="1797"/>
      <c r="W55" s="1797"/>
      <c r="X55" s="1797"/>
      <c r="Y55" s="1797"/>
      <c r="Z55" s="1797"/>
      <c r="AA55" s="1797"/>
      <c r="AB55" s="1797"/>
      <c r="AC55" s="1797"/>
      <c r="AD55" s="1797"/>
      <c r="AE55" s="1797"/>
      <c r="AF55" s="1797"/>
      <c r="AG55" s="1797"/>
      <c r="AH55" s="1797"/>
      <c r="AI55" s="1797"/>
    </row>
  </sheetData>
  <sheetProtection sheet="1" selectLockedCells="1"/>
  <mergeCells count="75">
    <mergeCell ref="H55:AI55"/>
    <mergeCell ref="B26:B27"/>
    <mergeCell ref="B22:B23"/>
    <mergeCell ref="B24:B25"/>
    <mergeCell ref="I22:I23"/>
    <mergeCell ref="J22:K23"/>
    <mergeCell ref="C24:H25"/>
    <mergeCell ref="I26:I27"/>
    <mergeCell ref="C26:H27"/>
    <mergeCell ref="C22:H23"/>
    <mergeCell ref="L24:W24"/>
    <mergeCell ref="L25:W25"/>
    <mergeCell ref="AE22:AJ23"/>
    <mergeCell ref="AF47:AI47"/>
    <mergeCell ref="C28:H29"/>
    <mergeCell ref="C30:H31"/>
    <mergeCell ref="AU21:AW22"/>
    <mergeCell ref="AN23:AT24"/>
    <mergeCell ref="AU23:AW24"/>
    <mergeCell ref="J26:K26"/>
    <mergeCell ref="B16:K16"/>
    <mergeCell ref="AN21:AT22"/>
    <mergeCell ref="B20:B21"/>
    <mergeCell ref="J25:K25"/>
    <mergeCell ref="C18:AJ18"/>
    <mergeCell ref="Y22:AC23"/>
    <mergeCell ref="C20:H21"/>
    <mergeCell ref="AN17:BD20"/>
    <mergeCell ref="Z47:AC47"/>
    <mergeCell ref="C32:H39"/>
    <mergeCell ref="X28:AJ29"/>
    <mergeCell ref="X30:AJ31"/>
    <mergeCell ref="L28:W29"/>
    <mergeCell ref="L30:W31"/>
    <mergeCell ref="D47:G47"/>
    <mergeCell ref="H47:K47"/>
    <mergeCell ref="L47:O47"/>
    <mergeCell ref="R47:U47"/>
    <mergeCell ref="J34:AJ39"/>
    <mergeCell ref="Q41:T44"/>
    <mergeCell ref="U41:X44"/>
    <mergeCell ref="Y41:AB44"/>
    <mergeCell ref="AC41:AF44"/>
    <mergeCell ref="AG41:AJ44"/>
    <mergeCell ref="C4:L4"/>
    <mergeCell ref="C3:F3"/>
    <mergeCell ref="L13:N13"/>
    <mergeCell ref="L27:W27"/>
    <mergeCell ref="L20:AJ21"/>
    <mergeCell ref="L22:W23"/>
    <mergeCell ref="L26:W26"/>
    <mergeCell ref="I20:I21"/>
    <mergeCell ref="J24:K24"/>
    <mergeCell ref="J27:K27"/>
    <mergeCell ref="O13:Q13"/>
    <mergeCell ref="R13:Z13"/>
    <mergeCell ref="C15:K15"/>
    <mergeCell ref="L15:N15"/>
    <mergeCell ref="O15:AJ15"/>
    <mergeCell ref="S6:W6"/>
    <mergeCell ref="Z1:AJ1"/>
    <mergeCell ref="S7:W7"/>
    <mergeCell ref="S8:W8"/>
    <mergeCell ref="Y6:AI6"/>
    <mergeCell ref="Y7:AI7"/>
    <mergeCell ref="Y8:AI8"/>
    <mergeCell ref="S9:AJ9"/>
    <mergeCell ref="S10:AJ10"/>
    <mergeCell ref="S11:AJ11"/>
    <mergeCell ref="Q40:T40"/>
    <mergeCell ref="U40:X40"/>
    <mergeCell ref="Y40:AB40"/>
    <mergeCell ref="AC40:AF40"/>
    <mergeCell ref="AG40:AJ40"/>
    <mergeCell ref="J32:AJ33"/>
  </mergeCells>
  <phoneticPr fontId="3"/>
  <conditionalFormatting sqref="L22:W23">
    <cfRule type="expression" dxfId="14" priority="13" stopIfTrue="1">
      <formula>AND(MONTH(L22)&lt;10,DAY(L22)&gt;9)</formula>
    </cfRule>
    <cfRule type="expression" dxfId="13" priority="14" stopIfTrue="1">
      <formula>AND(MONTH(L22)&lt;10,DAY(L22)&lt;10)</formula>
    </cfRule>
    <cfRule type="expression" dxfId="12" priority="15" stopIfTrue="1">
      <formula>AND(MONTH(L22)&gt;9,DAY(L22)&lt;10)</formula>
    </cfRule>
  </conditionalFormatting>
  <conditionalFormatting sqref="L24:W24">
    <cfRule type="expression" dxfId="11" priority="10" stopIfTrue="1">
      <formula>AND(MONTH(L24)&lt;10,DAY(L24)&gt;9)</formula>
    </cfRule>
    <cfRule type="expression" dxfId="10" priority="11" stopIfTrue="1">
      <formula>AND(MONTH(L24)&lt;10,DAY(L24)&lt;10)</formula>
    </cfRule>
    <cfRule type="expression" dxfId="9" priority="12" stopIfTrue="1">
      <formula>AND(MONTH(L24)&gt;9,DAY(L24)&lt;10)</formula>
    </cfRule>
  </conditionalFormatting>
  <conditionalFormatting sqref="L25:W25">
    <cfRule type="expression" dxfId="8" priority="7" stopIfTrue="1">
      <formula>AND(MONTH(L25)&lt;10,DAY(L25)&gt;9)</formula>
    </cfRule>
    <cfRule type="expression" dxfId="7" priority="8" stopIfTrue="1">
      <formula>AND(MONTH(L25)&lt;10,DAY(L25)&lt;10)</formula>
    </cfRule>
    <cfRule type="expression" dxfId="6" priority="9" stopIfTrue="1">
      <formula>AND(MONTH(L25)&gt;9,DAY(L25)&lt;10)</formula>
    </cfRule>
  </conditionalFormatting>
  <conditionalFormatting sqref="L26:W26">
    <cfRule type="expression" dxfId="5" priority="4" stopIfTrue="1">
      <formula>AND(MONTH(L26)&lt;10,DAY(L26)&gt;9)</formula>
    </cfRule>
    <cfRule type="expression" dxfId="4" priority="5" stopIfTrue="1">
      <formula>AND(MONTH(L26)&lt;10,DAY(L26)&lt;10)</formula>
    </cfRule>
    <cfRule type="expression" dxfId="3" priority="6" stopIfTrue="1">
      <formula>AND(MONTH(L26)&gt;9,DAY(L26)&lt;10)</formula>
    </cfRule>
  </conditionalFormatting>
  <conditionalFormatting sqref="L27:W27">
    <cfRule type="expression" dxfId="2" priority="1" stopIfTrue="1">
      <formula>AND(MONTH(L27)&lt;10,DAY(L27)&gt;9)</formula>
    </cfRule>
    <cfRule type="expression" dxfId="1" priority="2" stopIfTrue="1">
      <formula>AND(MONTH(L27)&lt;10,DAY(L27)&lt;10)</formula>
    </cfRule>
    <cfRule type="expression" dxfId="0" priority="3" stopIfTrue="1">
      <formula>AND(MONTH(L27)&gt;9,DAY(L27)&lt;10)</formula>
    </cfRule>
  </conditionalFormatting>
  <dataValidations count="2">
    <dataValidation type="list" allowBlank="1" showInputMessage="1" showErrorMessage="1" sqref="AU21:AW24">
      <formula1>$BB$21:$BB$23</formula1>
    </dataValidation>
    <dataValidation type="list" allowBlank="1" showInputMessage="1" showErrorMessage="1" sqref="O15:AJ15">
      <formula1>$AM$13:$AM$17</formula1>
    </dataValidation>
  </dataValidations>
  <pageMargins left="0.9055118110236221" right="0.70866141732283472" top="0.74803149606299213" bottom="0.74803149606299213" header="0.31496062992125984" footer="0.31496062992125984"/>
  <pageSetup paperSize="9" scale="99" orientation="portrait" r:id="rId1"/>
  <headerFooter>
    <oddHeader>&amp;L&amp;"ＭＳ 明朝,標準"&amp;8&amp;K00-037第３８号様式（各条共通）</oddHeader>
    <oddFooter>&amp;R&amp;"ＭＳ 明朝,標準"&amp;8&amp;K00-044受注者⇒監督員</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111"/>
  <sheetViews>
    <sheetView view="pageBreakPreview" zoomScale="96" zoomScaleNormal="100" zoomScaleSheetLayoutView="96" workbookViewId="0"/>
  </sheetViews>
  <sheetFormatPr defaultRowHeight="13"/>
  <cols>
    <col min="1" max="1" width="12.6328125" style="805" customWidth="1"/>
    <col min="2" max="2" width="14.08984375" style="805" customWidth="1"/>
    <col min="3" max="3" width="4.6328125" style="805" customWidth="1"/>
    <col min="4" max="4" width="57.453125" style="805" customWidth="1"/>
    <col min="5" max="256" width="9" style="805"/>
    <col min="257" max="257" width="12.6328125" style="805" customWidth="1"/>
    <col min="258" max="258" width="14.08984375" style="805" customWidth="1"/>
    <col min="259" max="259" width="4.6328125" style="805" customWidth="1"/>
    <col min="260" max="260" width="57.453125" style="805" customWidth="1"/>
    <col min="261" max="512" width="9" style="805"/>
    <col min="513" max="513" width="12.6328125" style="805" customWidth="1"/>
    <col min="514" max="514" width="14.08984375" style="805" customWidth="1"/>
    <col min="515" max="515" width="4.6328125" style="805" customWidth="1"/>
    <col min="516" max="516" width="57.453125" style="805" customWidth="1"/>
    <col min="517" max="768" width="9" style="805"/>
    <col min="769" max="769" width="12.6328125" style="805" customWidth="1"/>
    <col min="770" max="770" width="14.08984375" style="805" customWidth="1"/>
    <col min="771" max="771" width="4.6328125" style="805" customWidth="1"/>
    <col min="772" max="772" width="57.453125" style="805" customWidth="1"/>
    <col min="773" max="1024" width="9" style="805"/>
    <col min="1025" max="1025" width="12.6328125" style="805" customWidth="1"/>
    <col min="1026" max="1026" width="14.08984375" style="805" customWidth="1"/>
    <col min="1027" max="1027" width="4.6328125" style="805" customWidth="1"/>
    <col min="1028" max="1028" width="57.453125" style="805" customWidth="1"/>
    <col min="1029" max="1280" width="9" style="805"/>
    <col min="1281" max="1281" width="12.6328125" style="805" customWidth="1"/>
    <col min="1282" max="1282" width="14.08984375" style="805" customWidth="1"/>
    <col min="1283" max="1283" width="4.6328125" style="805" customWidth="1"/>
    <col min="1284" max="1284" width="57.453125" style="805" customWidth="1"/>
    <col min="1285" max="1536" width="9" style="805"/>
    <col min="1537" max="1537" width="12.6328125" style="805" customWidth="1"/>
    <col min="1538" max="1538" width="14.08984375" style="805" customWidth="1"/>
    <col min="1539" max="1539" width="4.6328125" style="805" customWidth="1"/>
    <col min="1540" max="1540" width="57.453125" style="805" customWidth="1"/>
    <col min="1541" max="1792" width="9" style="805"/>
    <col min="1793" max="1793" width="12.6328125" style="805" customWidth="1"/>
    <col min="1794" max="1794" width="14.08984375" style="805" customWidth="1"/>
    <col min="1795" max="1795" width="4.6328125" style="805" customWidth="1"/>
    <col min="1796" max="1796" width="57.453125" style="805" customWidth="1"/>
    <col min="1797" max="2048" width="9" style="805"/>
    <col min="2049" max="2049" width="12.6328125" style="805" customWidth="1"/>
    <col min="2050" max="2050" width="14.08984375" style="805" customWidth="1"/>
    <col min="2051" max="2051" width="4.6328125" style="805" customWidth="1"/>
    <col min="2052" max="2052" width="57.453125" style="805" customWidth="1"/>
    <col min="2053" max="2304" width="9" style="805"/>
    <col min="2305" max="2305" width="12.6328125" style="805" customWidth="1"/>
    <col min="2306" max="2306" width="14.08984375" style="805" customWidth="1"/>
    <col min="2307" max="2307" width="4.6328125" style="805" customWidth="1"/>
    <col min="2308" max="2308" width="57.453125" style="805" customWidth="1"/>
    <col min="2309" max="2560" width="9" style="805"/>
    <col min="2561" max="2561" width="12.6328125" style="805" customWidth="1"/>
    <col min="2562" max="2562" width="14.08984375" style="805" customWidth="1"/>
    <col min="2563" max="2563" width="4.6328125" style="805" customWidth="1"/>
    <col min="2564" max="2564" width="57.453125" style="805" customWidth="1"/>
    <col min="2565" max="2816" width="9" style="805"/>
    <col min="2817" max="2817" width="12.6328125" style="805" customWidth="1"/>
    <col min="2818" max="2818" width="14.08984375" style="805" customWidth="1"/>
    <col min="2819" max="2819" width="4.6328125" style="805" customWidth="1"/>
    <col min="2820" max="2820" width="57.453125" style="805" customWidth="1"/>
    <col min="2821" max="3072" width="9" style="805"/>
    <col min="3073" max="3073" width="12.6328125" style="805" customWidth="1"/>
    <col min="3074" max="3074" width="14.08984375" style="805" customWidth="1"/>
    <col min="3075" max="3075" width="4.6328125" style="805" customWidth="1"/>
    <col min="3076" max="3076" width="57.453125" style="805" customWidth="1"/>
    <col min="3077" max="3328" width="9" style="805"/>
    <col min="3329" max="3329" width="12.6328125" style="805" customWidth="1"/>
    <col min="3330" max="3330" width="14.08984375" style="805" customWidth="1"/>
    <col min="3331" max="3331" width="4.6328125" style="805" customWidth="1"/>
    <col min="3332" max="3332" width="57.453125" style="805" customWidth="1"/>
    <col min="3333" max="3584" width="9" style="805"/>
    <col min="3585" max="3585" width="12.6328125" style="805" customWidth="1"/>
    <col min="3586" max="3586" width="14.08984375" style="805" customWidth="1"/>
    <col min="3587" max="3587" width="4.6328125" style="805" customWidth="1"/>
    <col min="3588" max="3588" width="57.453125" style="805" customWidth="1"/>
    <col min="3589" max="3840" width="9" style="805"/>
    <col min="3841" max="3841" width="12.6328125" style="805" customWidth="1"/>
    <col min="3842" max="3842" width="14.08984375" style="805" customWidth="1"/>
    <col min="3843" max="3843" width="4.6328125" style="805" customWidth="1"/>
    <col min="3844" max="3844" width="57.453125" style="805" customWidth="1"/>
    <col min="3845" max="4096" width="9" style="805"/>
    <col min="4097" max="4097" width="12.6328125" style="805" customWidth="1"/>
    <col min="4098" max="4098" width="14.08984375" style="805" customWidth="1"/>
    <col min="4099" max="4099" width="4.6328125" style="805" customWidth="1"/>
    <col min="4100" max="4100" width="57.453125" style="805" customWidth="1"/>
    <col min="4101" max="4352" width="9" style="805"/>
    <col min="4353" max="4353" width="12.6328125" style="805" customWidth="1"/>
    <col min="4354" max="4354" width="14.08984375" style="805" customWidth="1"/>
    <col min="4355" max="4355" width="4.6328125" style="805" customWidth="1"/>
    <col min="4356" max="4356" width="57.453125" style="805" customWidth="1"/>
    <col min="4357" max="4608" width="9" style="805"/>
    <col min="4609" max="4609" width="12.6328125" style="805" customWidth="1"/>
    <col min="4610" max="4610" width="14.08984375" style="805" customWidth="1"/>
    <col min="4611" max="4611" width="4.6328125" style="805" customWidth="1"/>
    <col min="4612" max="4612" width="57.453125" style="805" customWidth="1"/>
    <col min="4613" max="4864" width="9" style="805"/>
    <col min="4865" max="4865" width="12.6328125" style="805" customWidth="1"/>
    <col min="4866" max="4866" width="14.08984375" style="805" customWidth="1"/>
    <col min="4867" max="4867" width="4.6328125" style="805" customWidth="1"/>
    <col min="4868" max="4868" width="57.453125" style="805" customWidth="1"/>
    <col min="4869" max="5120" width="9" style="805"/>
    <col min="5121" max="5121" width="12.6328125" style="805" customWidth="1"/>
    <col min="5122" max="5122" width="14.08984375" style="805" customWidth="1"/>
    <col min="5123" max="5123" width="4.6328125" style="805" customWidth="1"/>
    <col min="5124" max="5124" width="57.453125" style="805" customWidth="1"/>
    <col min="5125" max="5376" width="9" style="805"/>
    <col min="5377" max="5377" width="12.6328125" style="805" customWidth="1"/>
    <col min="5378" max="5378" width="14.08984375" style="805" customWidth="1"/>
    <col min="5379" max="5379" width="4.6328125" style="805" customWidth="1"/>
    <col min="5380" max="5380" width="57.453125" style="805" customWidth="1"/>
    <col min="5381" max="5632" width="9" style="805"/>
    <col min="5633" max="5633" width="12.6328125" style="805" customWidth="1"/>
    <col min="5634" max="5634" width="14.08984375" style="805" customWidth="1"/>
    <col min="5635" max="5635" width="4.6328125" style="805" customWidth="1"/>
    <col min="5636" max="5636" width="57.453125" style="805" customWidth="1"/>
    <col min="5637" max="5888" width="9" style="805"/>
    <col min="5889" max="5889" width="12.6328125" style="805" customWidth="1"/>
    <col min="5890" max="5890" width="14.08984375" style="805" customWidth="1"/>
    <col min="5891" max="5891" width="4.6328125" style="805" customWidth="1"/>
    <col min="5892" max="5892" width="57.453125" style="805" customWidth="1"/>
    <col min="5893" max="6144" width="9" style="805"/>
    <col min="6145" max="6145" width="12.6328125" style="805" customWidth="1"/>
    <col min="6146" max="6146" width="14.08984375" style="805" customWidth="1"/>
    <col min="6147" max="6147" width="4.6328125" style="805" customWidth="1"/>
    <col min="6148" max="6148" width="57.453125" style="805" customWidth="1"/>
    <col min="6149" max="6400" width="9" style="805"/>
    <col min="6401" max="6401" width="12.6328125" style="805" customWidth="1"/>
    <col min="6402" max="6402" width="14.08984375" style="805" customWidth="1"/>
    <col min="6403" max="6403" width="4.6328125" style="805" customWidth="1"/>
    <col min="6404" max="6404" width="57.453125" style="805" customWidth="1"/>
    <col min="6405" max="6656" width="9" style="805"/>
    <col min="6657" max="6657" width="12.6328125" style="805" customWidth="1"/>
    <col min="6658" max="6658" width="14.08984375" style="805" customWidth="1"/>
    <col min="6659" max="6659" width="4.6328125" style="805" customWidth="1"/>
    <col min="6660" max="6660" width="57.453125" style="805" customWidth="1"/>
    <col min="6661" max="6912" width="9" style="805"/>
    <col min="6913" max="6913" width="12.6328125" style="805" customWidth="1"/>
    <col min="6914" max="6914" width="14.08984375" style="805" customWidth="1"/>
    <col min="6915" max="6915" width="4.6328125" style="805" customWidth="1"/>
    <col min="6916" max="6916" width="57.453125" style="805" customWidth="1"/>
    <col min="6917" max="7168" width="9" style="805"/>
    <col min="7169" max="7169" width="12.6328125" style="805" customWidth="1"/>
    <col min="7170" max="7170" width="14.08984375" style="805" customWidth="1"/>
    <col min="7171" max="7171" width="4.6328125" style="805" customWidth="1"/>
    <col min="7172" max="7172" width="57.453125" style="805" customWidth="1"/>
    <col min="7173" max="7424" width="9" style="805"/>
    <col min="7425" max="7425" width="12.6328125" style="805" customWidth="1"/>
    <col min="7426" max="7426" width="14.08984375" style="805" customWidth="1"/>
    <col min="7427" max="7427" width="4.6328125" style="805" customWidth="1"/>
    <col min="7428" max="7428" width="57.453125" style="805" customWidth="1"/>
    <col min="7429" max="7680" width="9" style="805"/>
    <col min="7681" max="7681" width="12.6328125" style="805" customWidth="1"/>
    <col min="7682" max="7682" width="14.08984375" style="805" customWidth="1"/>
    <col min="7683" max="7683" width="4.6328125" style="805" customWidth="1"/>
    <col min="7684" max="7684" width="57.453125" style="805" customWidth="1"/>
    <col min="7685" max="7936" width="9" style="805"/>
    <col min="7937" max="7937" width="12.6328125" style="805" customWidth="1"/>
    <col min="7938" max="7938" width="14.08984375" style="805" customWidth="1"/>
    <col min="7939" max="7939" width="4.6328125" style="805" customWidth="1"/>
    <col min="7940" max="7940" width="57.453125" style="805" customWidth="1"/>
    <col min="7941" max="8192" width="9" style="805"/>
    <col min="8193" max="8193" width="12.6328125" style="805" customWidth="1"/>
    <col min="8194" max="8194" width="14.08984375" style="805" customWidth="1"/>
    <col min="8195" max="8195" width="4.6328125" style="805" customWidth="1"/>
    <col min="8196" max="8196" width="57.453125" style="805" customWidth="1"/>
    <col min="8197" max="8448" width="9" style="805"/>
    <col min="8449" max="8449" width="12.6328125" style="805" customWidth="1"/>
    <col min="8450" max="8450" width="14.08984375" style="805" customWidth="1"/>
    <col min="8451" max="8451" width="4.6328125" style="805" customWidth="1"/>
    <col min="8452" max="8452" width="57.453125" style="805" customWidth="1"/>
    <col min="8453" max="8704" width="9" style="805"/>
    <col min="8705" max="8705" width="12.6328125" style="805" customWidth="1"/>
    <col min="8706" max="8706" width="14.08984375" style="805" customWidth="1"/>
    <col min="8707" max="8707" width="4.6328125" style="805" customWidth="1"/>
    <col min="8708" max="8708" width="57.453125" style="805" customWidth="1"/>
    <col min="8709" max="8960" width="9" style="805"/>
    <col min="8961" max="8961" width="12.6328125" style="805" customWidth="1"/>
    <col min="8962" max="8962" width="14.08984375" style="805" customWidth="1"/>
    <col min="8963" max="8963" width="4.6328125" style="805" customWidth="1"/>
    <col min="8964" max="8964" width="57.453125" style="805" customWidth="1"/>
    <col min="8965" max="9216" width="9" style="805"/>
    <col min="9217" max="9217" width="12.6328125" style="805" customWidth="1"/>
    <col min="9218" max="9218" width="14.08984375" style="805" customWidth="1"/>
    <col min="9219" max="9219" width="4.6328125" style="805" customWidth="1"/>
    <col min="9220" max="9220" width="57.453125" style="805" customWidth="1"/>
    <col min="9221" max="9472" width="9" style="805"/>
    <col min="9473" max="9473" width="12.6328125" style="805" customWidth="1"/>
    <col min="9474" max="9474" width="14.08984375" style="805" customWidth="1"/>
    <col min="9475" max="9475" width="4.6328125" style="805" customWidth="1"/>
    <col min="9476" max="9476" width="57.453125" style="805" customWidth="1"/>
    <col min="9477" max="9728" width="9" style="805"/>
    <col min="9729" max="9729" width="12.6328125" style="805" customWidth="1"/>
    <col min="9730" max="9730" width="14.08984375" style="805" customWidth="1"/>
    <col min="9731" max="9731" width="4.6328125" style="805" customWidth="1"/>
    <col min="9732" max="9732" width="57.453125" style="805" customWidth="1"/>
    <col min="9733" max="9984" width="9" style="805"/>
    <col min="9985" max="9985" width="12.6328125" style="805" customWidth="1"/>
    <col min="9986" max="9986" width="14.08984375" style="805" customWidth="1"/>
    <col min="9987" max="9987" width="4.6328125" style="805" customWidth="1"/>
    <col min="9988" max="9988" width="57.453125" style="805" customWidth="1"/>
    <col min="9989" max="10240" width="9" style="805"/>
    <col min="10241" max="10241" width="12.6328125" style="805" customWidth="1"/>
    <col min="10242" max="10242" width="14.08984375" style="805" customWidth="1"/>
    <col min="10243" max="10243" width="4.6328125" style="805" customWidth="1"/>
    <col min="10244" max="10244" width="57.453125" style="805" customWidth="1"/>
    <col min="10245" max="10496" width="9" style="805"/>
    <col min="10497" max="10497" width="12.6328125" style="805" customWidth="1"/>
    <col min="10498" max="10498" width="14.08984375" style="805" customWidth="1"/>
    <col min="10499" max="10499" width="4.6328125" style="805" customWidth="1"/>
    <col min="10500" max="10500" width="57.453125" style="805" customWidth="1"/>
    <col min="10501" max="10752" width="9" style="805"/>
    <col min="10753" max="10753" width="12.6328125" style="805" customWidth="1"/>
    <col min="10754" max="10754" width="14.08984375" style="805" customWidth="1"/>
    <col min="10755" max="10755" width="4.6328125" style="805" customWidth="1"/>
    <col min="10756" max="10756" width="57.453125" style="805" customWidth="1"/>
    <col min="10757" max="11008" width="9" style="805"/>
    <col min="11009" max="11009" width="12.6328125" style="805" customWidth="1"/>
    <col min="11010" max="11010" width="14.08984375" style="805" customWidth="1"/>
    <col min="11011" max="11011" width="4.6328125" style="805" customWidth="1"/>
    <col min="11012" max="11012" width="57.453125" style="805" customWidth="1"/>
    <col min="11013" max="11264" width="9" style="805"/>
    <col min="11265" max="11265" width="12.6328125" style="805" customWidth="1"/>
    <col min="11266" max="11266" width="14.08984375" style="805" customWidth="1"/>
    <col min="11267" max="11267" width="4.6328125" style="805" customWidth="1"/>
    <col min="11268" max="11268" width="57.453125" style="805" customWidth="1"/>
    <col min="11269" max="11520" width="9" style="805"/>
    <col min="11521" max="11521" width="12.6328125" style="805" customWidth="1"/>
    <col min="11522" max="11522" width="14.08984375" style="805" customWidth="1"/>
    <col min="11523" max="11523" width="4.6328125" style="805" customWidth="1"/>
    <col min="11524" max="11524" width="57.453125" style="805" customWidth="1"/>
    <col min="11525" max="11776" width="9" style="805"/>
    <col min="11777" max="11777" width="12.6328125" style="805" customWidth="1"/>
    <col min="11778" max="11778" width="14.08984375" style="805" customWidth="1"/>
    <col min="11779" max="11779" width="4.6328125" style="805" customWidth="1"/>
    <col min="11780" max="11780" width="57.453125" style="805" customWidth="1"/>
    <col min="11781" max="12032" width="9" style="805"/>
    <col min="12033" max="12033" width="12.6328125" style="805" customWidth="1"/>
    <col min="12034" max="12034" width="14.08984375" style="805" customWidth="1"/>
    <col min="12035" max="12035" width="4.6328125" style="805" customWidth="1"/>
    <col min="12036" max="12036" width="57.453125" style="805" customWidth="1"/>
    <col min="12037" max="12288" width="9" style="805"/>
    <col min="12289" max="12289" width="12.6328125" style="805" customWidth="1"/>
    <col min="12290" max="12290" width="14.08984375" style="805" customWidth="1"/>
    <col min="12291" max="12291" width="4.6328125" style="805" customWidth="1"/>
    <col min="12292" max="12292" width="57.453125" style="805" customWidth="1"/>
    <col min="12293" max="12544" width="9" style="805"/>
    <col min="12545" max="12545" width="12.6328125" style="805" customWidth="1"/>
    <col min="12546" max="12546" width="14.08984375" style="805" customWidth="1"/>
    <col min="12547" max="12547" width="4.6328125" style="805" customWidth="1"/>
    <col min="12548" max="12548" width="57.453125" style="805" customWidth="1"/>
    <col min="12549" max="12800" width="9" style="805"/>
    <col min="12801" max="12801" width="12.6328125" style="805" customWidth="1"/>
    <col min="12802" max="12802" width="14.08984375" style="805" customWidth="1"/>
    <col min="12803" max="12803" width="4.6328125" style="805" customWidth="1"/>
    <col min="12804" max="12804" width="57.453125" style="805" customWidth="1"/>
    <col min="12805" max="13056" width="9" style="805"/>
    <col min="13057" max="13057" width="12.6328125" style="805" customWidth="1"/>
    <col min="13058" max="13058" width="14.08984375" style="805" customWidth="1"/>
    <col min="13059" max="13059" width="4.6328125" style="805" customWidth="1"/>
    <col min="13060" max="13060" width="57.453125" style="805" customWidth="1"/>
    <col min="13061" max="13312" width="9" style="805"/>
    <col min="13313" max="13313" width="12.6328125" style="805" customWidth="1"/>
    <col min="13314" max="13314" width="14.08984375" style="805" customWidth="1"/>
    <col min="13315" max="13315" width="4.6328125" style="805" customWidth="1"/>
    <col min="13316" max="13316" width="57.453125" style="805" customWidth="1"/>
    <col min="13317" max="13568" width="9" style="805"/>
    <col min="13569" max="13569" width="12.6328125" style="805" customWidth="1"/>
    <col min="13570" max="13570" width="14.08984375" style="805" customWidth="1"/>
    <col min="13571" max="13571" width="4.6328125" style="805" customWidth="1"/>
    <col min="13572" max="13572" width="57.453125" style="805" customWidth="1"/>
    <col min="13573" max="13824" width="9" style="805"/>
    <col min="13825" max="13825" width="12.6328125" style="805" customWidth="1"/>
    <col min="13826" max="13826" width="14.08984375" style="805" customWidth="1"/>
    <col min="13827" max="13827" width="4.6328125" style="805" customWidth="1"/>
    <col min="13828" max="13828" width="57.453125" style="805" customWidth="1"/>
    <col min="13829" max="14080" width="9" style="805"/>
    <col min="14081" max="14081" width="12.6328125" style="805" customWidth="1"/>
    <col min="14082" max="14082" width="14.08984375" style="805" customWidth="1"/>
    <col min="14083" max="14083" width="4.6328125" style="805" customWidth="1"/>
    <col min="14084" max="14084" width="57.453125" style="805" customWidth="1"/>
    <col min="14085" max="14336" width="9" style="805"/>
    <col min="14337" max="14337" width="12.6328125" style="805" customWidth="1"/>
    <col min="14338" max="14338" width="14.08984375" style="805" customWidth="1"/>
    <col min="14339" max="14339" width="4.6328125" style="805" customWidth="1"/>
    <col min="14340" max="14340" width="57.453125" style="805" customWidth="1"/>
    <col min="14341" max="14592" width="9" style="805"/>
    <col min="14593" max="14593" width="12.6328125" style="805" customWidth="1"/>
    <col min="14594" max="14594" width="14.08984375" style="805" customWidth="1"/>
    <col min="14595" max="14595" width="4.6328125" style="805" customWidth="1"/>
    <col min="14596" max="14596" width="57.453125" style="805" customWidth="1"/>
    <col min="14597" max="14848" width="9" style="805"/>
    <col min="14849" max="14849" width="12.6328125" style="805" customWidth="1"/>
    <col min="14850" max="14850" width="14.08984375" style="805" customWidth="1"/>
    <col min="14851" max="14851" width="4.6328125" style="805" customWidth="1"/>
    <col min="14852" max="14852" width="57.453125" style="805" customWidth="1"/>
    <col min="14853" max="15104" width="9" style="805"/>
    <col min="15105" max="15105" width="12.6328125" style="805" customWidth="1"/>
    <col min="15106" max="15106" width="14.08984375" style="805" customWidth="1"/>
    <col min="15107" max="15107" width="4.6328125" style="805" customWidth="1"/>
    <col min="15108" max="15108" width="57.453125" style="805" customWidth="1"/>
    <col min="15109" max="15360" width="9" style="805"/>
    <col min="15361" max="15361" width="12.6328125" style="805" customWidth="1"/>
    <col min="15362" max="15362" width="14.08984375" style="805" customWidth="1"/>
    <col min="15363" max="15363" width="4.6328125" style="805" customWidth="1"/>
    <col min="15364" max="15364" width="57.453125" style="805" customWidth="1"/>
    <col min="15365" max="15616" width="9" style="805"/>
    <col min="15617" max="15617" width="12.6328125" style="805" customWidth="1"/>
    <col min="15618" max="15618" width="14.08984375" style="805" customWidth="1"/>
    <col min="15619" max="15619" width="4.6328125" style="805" customWidth="1"/>
    <col min="15620" max="15620" width="57.453125" style="805" customWidth="1"/>
    <col min="15621" max="15872" width="9" style="805"/>
    <col min="15873" max="15873" width="12.6328125" style="805" customWidth="1"/>
    <col min="15874" max="15874" width="14.08984375" style="805" customWidth="1"/>
    <col min="15875" max="15875" width="4.6328125" style="805" customWidth="1"/>
    <col min="15876" max="15876" width="57.453125" style="805" customWidth="1"/>
    <col min="15877" max="16128" width="9" style="805"/>
    <col min="16129" max="16129" width="12.6328125" style="805" customWidth="1"/>
    <col min="16130" max="16130" width="14.08984375" style="805" customWidth="1"/>
    <col min="16131" max="16131" width="4.6328125" style="805" customWidth="1"/>
    <col min="16132" max="16132" width="57.453125" style="805" customWidth="1"/>
    <col min="16133" max="16384" width="9" style="805"/>
  </cols>
  <sheetData>
    <row r="1" spans="1:4" ht="14.25" customHeight="1">
      <c r="A1" s="804"/>
      <c r="B1" s="804"/>
      <c r="C1" s="804"/>
      <c r="D1" s="804"/>
    </row>
    <row r="2" spans="1:4" ht="29.25" customHeight="1" thickBot="1">
      <c r="A2" s="2534" t="s">
        <v>638</v>
      </c>
      <c r="B2" s="2534"/>
      <c r="C2" s="2534"/>
      <c r="D2" s="2534"/>
    </row>
    <row r="3" spans="1:4" ht="24.9" customHeight="1">
      <c r="A3" s="2535" t="s">
        <v>639</v>
      </c>
      <c r="B3" s="2536"/>
      <c r="C3" s="2537" t="str">
        <f>各項目入力表!B3</f>
        <v>○○○○工事</v>
      </c>
      <c r="D3" s="2538"/>
    </row>
    <row r="4" spans="1:4" ht="24.9" customHeight="1" thickBot="1">
      <c r="A4" s="2539" t="s">
        <v>640</v>
      </c>
      <c r="B4" s="2540"/>
      <c r="C4" s="2541" t="str">
        <f>各項目入力表!F4</f>
        <v>○△□×株式会社</v>
      </c>
      <c r="D4" s="2542"/>
    </row>
    <row r="5" spans="1:4" ht="24.9" customHeight="1">
      <c r="A5" s="806" t="s">
        <v>641</v>
      </c>
      <c r="B5" s="807" t="s">
        <v>642</v>
      </c>
      <c r="C5" s="2543" t="s">
        <v>643</v>
      </c>
      <c r="D5" s="2544"/>
    </row>
    <row r="6" spans="1:4" ht="24.9" customHeight="1">
      <c r="A6" s="808" t="s">
        <v>644</v>
      </c>
      <c r="B6" s="2531" t="s">
        <v>645</v>
      </c>
      <c r="C6" s="810"/>
      <c r="D6" s="811" t="s">
        <v>646</v>
      </c>
    </row>
    <row r="7" spans="1:4" ht="24.9" customHeight="1">
      <c r="A7" s="812"/>
      <c r="B7" s="2532"/>
      <c r="C7" s="810"/>
      <c r="D7" s="814" t="s">
        <v>647</v>
      </c>
    </row>
    <row r="8" spans="1:4" ht="24.9" customHeight="1">
      <c r="A8" s="815"/>
      <c r="B8" s="2532"/>
      <c r="C8" s="810"/>
      <c r="D8" s="814" t="s">
        <v>648</v>
      </c>
    </row>
    <row r="9" spans="1:4" ht="39.9" customHeight="1">
      <c r="A9" s="817"/>
      <c r="B9" s="2533"/>
      <c r="C9" s="810"/>
      <c r="D9" s="819" t="s">
        <v>649</v>
      </c>
    </row>
    <row r="10" spans="1:4" ht="24.9" customHeight="1">
      <c r="A10" s="817"/>
      <c r="B10" s="820" t="s">
        <v>650</v>
      </c>
      <c r="C10" s="821"/>
      <c r="D10" s="822" t="s">
        <v>651</v>
      </c>
    </row>
    <row r="11" spans="1:4" ht="30" customHeight="1">
      <c r="A11" s="817"/>
      <c r="B11" s="823"/>
      <c r="C11" s="810"/>
      <c r="D11" s="824" t="s">
        <v>652</v>
      </c>
    </row>
    <row r="12" spans="1:4" ht="30" customHeight="1">
      <c r="A12" s="817"/>
      <c r="B12" s="818"/>
      <c r="C12" s="810"/>
      <c r="D12" s="825" t="s">
        <v>653</v>
      </c>
    </row>
    <row r="13" spans="1:4" ht="24.9" customHeight="1">
      <c r="A13" s="817"/>
      <c r="B13" s="818"/>
      <c r="C13" s="810"/>
      <c r="D13" s="814" t="s">
        <v>654</v>
      </c>
    </row>
    <row r="14" spans="1:4" ht="24.9" customHeight="1">
      <c r="A14" s="817"/>
      <c r="B14" s="818"/>
      <c r="C14" s="810"/>
      <c r="D14" s="814" t="s">
        <v>655</v>
      </c>
    </row>
    <row r="15" spans="1:4" ht="24.9" customHeight="1">
      <c r="A15" s="817"/>
      <c r="B15" s="818"/>
      <c r="C15" s="810"/>
      <c r="D15" s="814" t="s">
        <v>656</v>
      </c>
    </row>
    <row r="16" spans="1:4" ht="24.9" customHeight="1">
      <c r="A16" s="817"/>
      <c r="B16" s="818"/>
      <c r="C16" s="810"/>
      <c r="D16" s="814" t="s">
        <v>657</v>
      </c>
    </row>
    <row r="17" spans="1:4" ht="24.9" customHeight="1">
      <c r="A17" s="817"/>
      <c r="B17" s="818"/>
      <c r="C17" s="810"/>
      <c r="D17" s="826" t="s">
        <v>658</v>
      </c>
    </row>
    <row r="18" spans="1:4" ht="24.9" customHeight="1">
      <c r="A18" s="817"/>
      <c r="B18" s="827"/>
      <c r="C18" s="810"/>
      <c r="D18" s="826" t="s">
        <v>659</v>
      </c>
    </row>
    <row r="19" spans="1:4" ht="24.9" customHeight="1">
      <c r="A19" s="817"/>
      <c r="B19" s="828"/>
      <c r="C19" s="829"/>
      <c r="D19" s="826" t="s">
        <v>660</v>
      </c>
    </row>
    <row r="20" spans="1:4" ht="24.9" customHeight="1">
      <c r="A20" s="817"/>
      <c r="B20" s="828"/>
      <c r="C20" s="829"/>
      <c r="D20" s="826" t="s">
        <v>661</v>
      </c>
    </row>
    <row r="21" spans="1:4" ht="24.9" customHeight="1">
      <c r="A21" s="817"/>
      <c r="B21" s="828"/>
      <c r="C21" s="829"/>
      <c r="D21" s="826" t="s">
        <v>662</v>
      </c>
    </row>
    <row r="22" spans="1:4" ht="24.9" customHeight="1">
      <c r="A22" s="817"/>
      <c r="B22" s="828"/>
      <c r="C22" s="829"/>
      <c r="D22" s="826" t="s">
        <v>663</v>
      </c>
    </row>
    <row r="23" spans="1:4" ht="24.9" customHeight="1">
      <c r="A23" s="817"/>
      <c r="B23" s="828"/>
      <c r="C23" s="829"/>
      <c r="D23" s="826" t="s">
        <v>664</v>
      </c>
    </row>
    <row r="24" spans="1:4" ht="24.9" customHeight="1">
      <c r="A24" s="817"/>
      <c r="B24" s="828"/>
      <c r="C24" s="829"/>
      <c r="D24" s="826" t="s">
        <v>665</v>
      </c>
    </row>
    <row r="25" spans="1:4" ht="24.9" customHeight="1">
      <c r="A25" s="817"/>
      <c r="B25" s="828"/>
      <c r="C25" s="829"/>
      <c r="D25" s="814" t="s">
        <v>666</v>
      </c>
    </row>
    <row r="26" spans="1:4" ht="24.9" customHeight="1">
      <c r="A26" s="817"/>
      <c r="B26" s="830"/>
      <c r="C26" s="829"/>
      <c r="D26" s="814" t="s">
        <v>648</v>
      </c>
    </row>
    <row r="27" spans="1:4" ht="39.9" customHeight="1">
      <c r="A27" s="817"/>
      <c r="B27" s="830"/>
      <c r="C27" s="829"/>
      <c r="D27" s="831" t="s">
        <v>649</v>
      </c>
    </row>
    <row r="28" spans="1:4" ht="24.9" customHeight="1">
      <c r="A28" s="817"/>
      <c r="B28" s="832" t="s">
        <v>667</v>
      </c>
      <c r="C28" s="833"/>
      <c r="D28" s="834" t="s">
        <v>668</v>
      </c>
    </row>
    <row r="29" spans="1:4" ht="24.9" customHeight="1">
      <c r="A29" s="817"/>
      <c r="B29" s="828"/>
      <c r="C29" s="829"/>
      <c r="D29" s="814" t="s">
        <v>669</v>
      </c>
    </row>
    <row r="30" spans="1:4" ht="24.9" customHeight="1">
      <c r="A30" s="817"/>
      <c r="B30" s="830"/>
      <c r="C30" s="829"/>
      <c r="D30" s="814" t="s">
        <v>670</v>
      </c>
    </row>
    <row r="31" spans="1:4" ht="24.9" customHeight="1">
      <c r="A31" s="817"/>
      <c r="B31" s="830"/>
      <c r="C31" s="829"/>
      <c r="D31" s="814" t="s">
        <v>671</v>
      </c>
    </row>
    <row r="32" spans="1:4" ht="24.9" customHeight="1">
      <c r="A32" s="817"/>
      <c r="B32" s="830"/>
      <c r="C32" s="829"/>
      <c r="D32" s="814" t="s">
        <v>672</v>
      </c>
    </row>
    <row r="33" spans="1:4" ht="24.9" customHeight="1">
      <c r="A33" s="817"/>
      <c r="B33" s="830"/>
      <c r="C33" s="829"/>
      <c r="D33" s="814" t="s">
        <v>648</v>
      </c>
    </row>
    <row r="34" spans="1:4" ht="39.9" customHeight="1">
      <c r="A34" s="817"/>
      <c r="B34" s="830"/>
      <c r="C34" s="835"/>
      <c r="D34" s="836" t="s">
        <v>649</v>
      </c>
    </row>
    <row r="35" spans="1:4" ht="30" customHeight="1">
      <c r="A35" s="817"/>
      <c r="B35" s="837" t="s">
        <v>673</v>
      </c>
      <c r="C35" s="829"/>
      <c r="D35" s="838" t="s">
        <v>674</v>
      </c>
    </row>
    <row r="36" spans="1:4" ht="30" customHeight="1">
      <c r="A36" s="815"/>
      <c r="B36" s="830"/>
      <c r="C36" s="829"/>
      <c r="D36" s="825" t="s">
        <v>675</v>
      </c>
    </row>
    <row r="37" spans="1:4" ht="24.9" customHeight="1">
      <c r="A37" s="817"/>
      <c r="B37" s="830"/>
      <c r="C37" s="829"/>
      <c r="D37" s="814" t="s">
        <v>676</v>
      </c>
    </row>
    <row r="38" spans="1:4" ht="30" customHeight="1">
      <c r="A38" s="817"/>
      <c r="B38" s="830"/>
      <c r="C38" s="829"/>
      <c r="D38" s="825" t="s">
        <v>677</v>
      </c>
    </row>
    <row r="39" spans="1:4" ht="24.9" customHeight="1">
      <c r="A39" s="817"/>
      <c r="B39" s="830"/>
      <c r="C39" s="829"/>
      <c r="D39" s="814" t="s">
        <v>678</v>
      </c>
    </row>
    <row r="40" spans="1:4" ht="24.9" customHeight="1">
      <c r="A40" s="817"/>
      <c r="B40" s="830"/>
      <c r="C40" s="829"/>
      <c r="D40" s="814" t="s">
        <v>679</v>
      </c>
    </row>
    <row r="41" spans="1:4" ht="24.9" customHeight="1">
      <c r="A41" s="817"/>
      <c r="B41" s="830"/>
      <c r="C41" s="829"/>
      <c r="D41" s="814" t="s">
        <v>680</v>
      </c>
    </row>
    <row r="42" spans="1:4" ht="24.9" customHeight="1">
      <c r="A42" s="817"/>
      <c r="B42" s="830"/>
      <c r="C42" s="829"/>
      <c r="D42" s="814" t="s">
        <v>681</v>
      </c>
    </row>
    <row r="43" spans="1:4" ht="24.9" customHeight="1">
      <c r="A43" s="817"/>
      <c r="B43" s="830"/>
      <c r="C43" s="829"/>
      <c r="D43" s="814" t="s">
        <v>648</v>
      </c>
    </row>
    <row r="44" spans="1:4" ht="39.9" customHeight="1">
      <c r="A44" s="817"/>
      <c r="B44" s="830"/>
      <c r="C44" s="829"/>
      <c r="D44" s="831" t="s">
        <v>649</v>
      </c>
    </row>
    <row r="45" spans="1:4" ht="24.9" customHeight="1">
      <c r="A45" s="817"/>
      <c r="B45" s="837" t="s">
        <v>682</v>
      </c>
      <c r="C45" s="833"/>
      <c r="D45" s="839" t="s">
        <v>683</v>
      </c>
    </row>
    <row r="46" spans="1:4" ht="24.9" customHeight="1">
      <c r="A46" s="817"/>
      <c r="B46" s="830"/>
      <c r="C46" s="829"/>
      <c r="D46" s="840" t="s">
        <v>684</v>
      </c>
    </row>
    <row r="47" spans="1:4" ht="24.9" customHeight="1">
      <c r="A47" s="817"/>
      <c r="B47" s="830"/>
      <c r="C47" s="829"/>
      <c r="D47" s="840" t="s">
        <v>685</v>
      </c>
    </row>
    <row r="48" spans="1:4" ht="24.9" customHeight="1">
      <c r="A48" s="817"/>
      <c r="B48" s="830"/>
      <c r="C48" s="829"/>
      <c r="D48" s="840" t="s">
        <v>686</v>
      </c>
    </row>
    <row r="49" spans="1:4" ht="24.9" customHeight="1">
      <c r="A49" s="817"/>
      <c r="B49" s="830"/>
      <c r="C49" s="829"/>
      <c r="D49" s="840" t="s">
        <v>687</v>
      </c>
    </row>
    <row r="50" spans="1:4" ht="24.9" customHeight="1">
      <c r="A50" s="817"/>
      <c r="B50" s="830"/>
      <c r="C50" s="829"/>
      <c r="D50" s="840" t="s">
        <v>688</v>
      </c>
    </row>
    <row r="51" spans="1:4" ht="39.9" customHeight="1">
      <c r="A51" s="817"/>
      <c r="B51" s="830"/>
      <c r="C51" s="829"/>
      <c r="D51" s="831" t="s">
        <v>649</v>
      </c>
    </row>
    <row r="52" spans="1:4" ht="20.149999999999999" customHeight="1">
      <c r="A52" s="817"/>
      <c r="B52" s="837" t="s">
        <v>689</v>
      </c>
      <c r="C52" s="821"/>
      <c r="D52" s="841" t="s">
        <v>690</v>
      </c>
    </row>
    <row r="53" spans="1:4" ht="20.149999999999999" customHeight="1">
      <c r="A53" s="817"/>
      <c r="B53" s="829"/>
      <c r="C53" s="810"/>
      <c r="D53" s="814" t="s">
        <v>648</v>
      </c>
    </row>
    <row r="54" spans="1:4" ht="39.9" customHeight="1">
      <c r="A54" s="817"/>
      <c r="B54" s="810"/>
      <c r="C54" s="829"/>
      <c r="D54" s="831" t="s">
        <v>649</v>
      </c>
    </row>
    <row r="55" spans="1:4" ht="20.149999999999999" customHeight="1">
      <c r="A55" s="842"/>
      <c r="B55" s="810"/>
      <c r="C55" s="829"/>
      <c r="D55" s="814" t="s">
        <v>648</v>
      </c>
    </row>
    <row r="56" spans="1:4" ht="39.9" customHeight="1" thickBot="1">
      <c r="A56" s="843"/>
      <c r="B56" s="844"/>
      <c r="C56" s="845"/>
      <c r="D56" s="846" t="s">
        <v>649</v>
      </c>
    </row>
    <row r="57" spans="1:4" ht="54.75" customHeight="1">
      <c r="A57" s="2529" t="s">
        <v>691</v>
      </c>
      <c r="B57" s="2530"/>
      <c r="C57" s="2530"/>
      <c r="D57" s="2530"/>
    </row>
    <row r="58" spans="1:4" ht="24.9" customHeight="1"/>
    <row r="59" spans="1:4" ht="24.9" customHeight="1"/>
    <row r="60" spans="1:4" ht="24.9" customHeight="1"/>
    <row r="61" spans="1:4" ht="24.9" customHeight="1"/>
    <row r="62" spans="1:4" ht="24.9" customHeight="1"/>
    <row r="63" spans="1:4" ht="24.9" customHeight="1"/>
    <row r="64" spans="1: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row r="78" ht="24.9" customHeight="1"/>
    <row r="79" ht="24.9" customHeight="1"/>
    <row r="80" ht="24.9" customHeight="1"/>
    <row r="81" ht="24.9" customHeight="1"/>
    <row r="82" ht="24.9" customHeight="1"/>
    <row r="83" ht="24.9" customHeight="1"/>
    <row r="84" ht="24.9" customHeight="1"/>
    <row r="85" ht="24.9" customHeight="1"/>
    <row r="86" ht="24.9" customHeight="1"/>
    <row r="87" ht="24.9" customHeight="1"/>
    <row r="88" ht="24.9" customHeight="1"/>
    <row r="89" ht="24.9" customHeight="1"/>
    <row r="90" ht="24.9" customHeight="1"/>
    <row r="91" ht="24.9" customHeight="1"/>
    <row r="92" ht="24.9" customHeight="1"/>
    <row r="93" ht="24.9" customHeight="1"/>
    <row r="94" ht="24.9" customHeight="1"/>
    <row r="95" ht="24.9" customHeight="1"/>
    <row r="96" ht="24.9" customHeight="1"/>
    <row r="97" ht="24.9" customHeight="1"/>
    <row r="98" ht="24.9" customHeight="1"/>
    <row r="99" ht="24.9" customHeight="1"/>
    <row r="100" ht="24.9" customHeight="1"/>
    <row r="101" ht="24.9" customHeight="1"/>
    <row r="102" ht="24.9" customHeight="1"/>
    <row r="103" ht="24.9" customHeight="1"/>
    <row r="104" ht="24.9" customHeight="1"/>
    <row r="105" ht="24.9" customHeight="1"/>
    <row r="106" ht="24.9" customHeight="1"/>
    <row r="107" ht="24.9" customHeight="1"/>
    <row r="108" ht="24.9" customHeight="1"/>
    <row r="109" ht="24.9" customHeight="1"/>
    <row r="110" ht="24.9" customHeight="1"/>
    <row r="111" ht="24.9" customHeight="1"/>
  </sheetData>
  <mergeCells count="8">
    <mergeCell ref="A57:D57"/>
    <mergeCell ref="B6:B9"/>
    <mergeCell ref="A2:D2"/>
    <mergeCell ref="A3:B3"/>
    <mergeCell ref="C3:D3"/>
    <mergeCell ref="A4:B4"/>
    <mergeCell ref="C4:D4"/>
    <mergeCell ref="C5:D5"/>
  </mergeCells>
  <phoneticPr fontId="3"/>
  <pageMargins left="0.70866141732283472" right="0.70866141732283472" top="0.74803149606299213" bottom="0.74803149606299213" header="0.51181102362204722" footer="0.31496062992125984"/>
  <pageSetup paperSize="9" scale="97" orientation="portrait" r:id="rId1"/>
  <headerFooter>
    <oddHeader>&amp;L&amp;"ＭＳ 明朝,標準"&amp;8&amp;K00-029平塚市工事成績評定要領関係　様式１</oddHead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01" r:id="rId4" name="Check Box 1">
              <controlPr defaultSize="0" autoFill="0" autoLine="0" autoPict="0">
                <anchor moveWithCells="1">
                  <from>
                    <xdr:col>2</xdr:col>
                    <xdr:colOff>38100</xdr:colOff>
                    <xdr:row>5</xdr:row>
                    <xdr:rowOff>101600</xdr:rowOff>
                  </from>
                  <to>
                    <xdr:col>2</xdr:col>
                    <xdr:colOff>292100</xdr:colOff>
                    <xdr:row>5</xdr:row>
                    <xdr:rowOff>254000</xdr:rowOff>
                  </to>
                </anchor>
              </controlPr>
            </control>
          </mc:Choice>
        </mc:AlternateContent>
        <mc:AlternateContent xmlns:mc="http://schemas.openxmlformats.org/markup-compatibility/2006">
          <mc:Choice Requires="x14">
            <control shapeId="563202" r:id="rId5" name="Check Box 2">
              <controlPr defaultSize="0" autoFill="0" autoLine="0" autoPict="0">
                <anchor moveWithCells="1">
                  <from>
                    <xdr:col>2</xdr:col>
                    <xdr:colOff>38100</xdr:colOff>
                    <xdr:row>6</xdr:row>
                    <xdr:rowOff>82550</xdr:rowOff>
                  </from>
                  <to>
                    <xdr:col>2</xdr:col>
                    <xdr:colOff>292100</xdr:colOff>
                    <xdr:row>6</xdr:row>
                    <xdr:rowOff>234950</xdr:rowOff>
                  </to>
                </anchor>
              </controlPr>
            </control>
          </mc:Choice>
        </mc:AlternateContent>
        <mc:AlternateContent xmlns:mc="http://schemas.openxmlformats.org/markup-compatibility/2006">
          <mc:Choice Requires="x14">
            <control shapeId="563203" r:id="rId6" name="Check Box 3">
              <controlPr defaultSize="0" autoFill="0" autoLine="0" autoPict="0">
                <anchor moveWithCells="1">
                  <from>
                    <xdr:col>2</xdr:col>
                    <xdr:colOff>38100</xdr:colOff>
                    <xdr:row>7</xdr:row>
                    <xdr:rowOff>82550</xdr:rowOff>
                  </from>
                  <to>
                    <xdr:col>2</xdr:col>
                    <xdr:colOff>292100</xdr:colOff>
                    <xdr:row>7</xdr:row>
                    <xdr:rowOff>234950</xdr:rowOff>
                  </to>
                </anchor>
              </controlPr>
            </control>
          </mc:Choice>
        </mc:AlternateContent>
        <mc:AlternateContent xmlns:mc="http://schemas.openxmlformats.org/markup-compatibility/2006">
          <mc:Choice Requires="x14">
            <control shapeId="563204" r:id="rId7" name="Check Box 4">
              <controlPr defaultSize="0" autoFill="0" autoLine="0" autoPict="0">
                <anchor moveWithCells="1">
                  <from>
                    <xdr:col>2</xdr:col>
                    <xdr:colOff>44450</xdr:colOff>
                    <xdr:row>9</xdr:row>
                    <xdr:rowOff>120650</xdr:rowOff>
                  </from>
                  <to>
                    <xdr:col>2</xdr:col>
                    <xdr:colOff>298450</xdr:colOff>
                    <xdr:row>9</xdr:row>
                    <xdr:rowOff>273050</xdr:rowOff>
                  </to>
                </anchor>
              </controlPr>
            </control>
          </mc:Choice>
        </mc:AlternateContent>
        <mc:AlternateContent xmlns:mc="http://schemas.openxmlformats.org/markup-compatibility/2006">
          <mc:Choice Requires="x14">
            <control shapeId="563205" r:id="rId8" name="Check Box 5">
              <controlPr defaultSize="0" autoFill="0" autoLine="0" autoPict="0">
                <anchor moveWithCells="1">
                  <from>
                    <xdr:col>2</xdr:col>
                    <xdr:colOff>44450</xdr:colOff>
                    <xdr:row>10</xdr:row>
                    <xdr:rowOff>120650</xdr:rowOff>
                  </from>
                  <to>
                    <xdr:col>2</xdr:col>
                    <xdr:colOff>298450</xdr:colOff>
                    <xdr:row>10</xdr:row>
                    <xdr:rowOff>273050</xdr:rowOff>
                  </to>
                </anchor>
              </controlPr>
            </control>
          </mc:Choice>
        </mc:AlternateContent>
        <mc:AlternateContent xmlns:mc="http://schemas.openxmlformats.org/markup-compatibility/2006">
          <mc:Choice Requires="x14">
            <control shapeId="563206" r:id="rId9" name="Check Box 6">
              <controlPr defaultSize="0" autoFill="0" autoLine="0" autoPict="0">
                <anchor moveWithCells="1">
                  <from>
                    <xdr:col>2</xdr:col>
                    <xdr:colOff>44450</xdr:colOff>
                    <xdr:row>11</xdr:row>
                    <xdr:rowOff>120650</xdr:rowOff>
                  </from>
                  <to>
                    <xdr:col>2</xdr:col>
                    <xdr:colOff>298450</xdr:colOff>
                    <xdr:row>11</xdr:row>
                    <xdr:rowOff>273050</xdr:rowOff>
                  </to>
                </anchor>
              </controlPr>
            </control>
          </mc:Choice>
        </mc:AlternateContent>
        <mc:AlternateContent xmlns:mc="http://schemas.openxmlformats.org/markup-compatibility/2006">
          <mc:Choice Requires="x14">
            <control shapeId="563207" r:id="rId10" name="Check Box 7">
              <controlPr defaultSize="0" autoFill="0" autoLine="0" autoPict="0">
                <anchor moveWithCells="1">
                  <from>
                    <xdr:col>2</xdr:col>
                    <xdr:colOff>44450</xdr:colOff>
                    <xdr:row>12</xdr:row>
                    <xdr:rowOff>120650</xdr:rowOff>
                  </from>
                  <to>
                    <xdr:col>2</xdr:col>
                    <xdr:colOff>298450</xdr:colOff>
                    <xdr:row>12</xdr:row>
                    <xdr:rowOff>273050</xdr:rowOff>
                  </to>
                </anchor>
              </controlPr>
            </control>
          </mc:Choice>
        </mc:AlternateContent>
        <mc:AlternateContent xmlns:mc="http://schemas.openxmlformats.org/markup-compatibility/2006">
          <mc:Choice Requires="x14">
            <control shapeId="563208" r:id="rId11" name="Check Box 8">
              <controlPr defaultSize="0" autoFill="0" autoLine="0" autoPict="0">
                <anchor moveWithCells="1">
                  <from>
                    <xdr:col>2</xdr:col>
                    <xdr:colOff>44450</xdr:colOff>
                    <xdr:row>13</xdr:row>
                    <xdr:rowOff>120650</xdr:rowOff>
                  </from>
                  <to>
                    <xdr:col>2</xdr:col>
                    <xdr:colOff>298450</xdr:colOff>
                    <xdr:row>13</xdr:row>
                    <xdr:rowOff>273050</xdr:rowOff>
                  </to>
                </anchor>
              </controlPr>
            </control>
          </mc:Choice>
        </mc:AlternateContent>
        <mc:AlternateContent xmlns:mc="http://schemas.openxmlformats.org/markup-compatibility/2006">
          <mc:Choice Requires="x14">
            <control shapeId="563209" r:id="rId12" name="Check Box 9">
              <controlPr defaultSize="0" autoFill="0" autoLine="0" autoPict="0">
                <anchor moveWithCells="1">
                  <from>
                    <xdr:col>2</xdr:col>
                    <xdr:colOff>44450</xdr:colOff>
                    <xdr:row>14</xdr:row>
                    <xdr:rowOff>120650</xdr:rowOff>
                  </from>
                  <to>
                    <xdr:col>2</xdr:col>
                    <xdr:colOff>298450</xdr:colOff>
                    <xdr:row>14</xdr:row>
                    <xdr:rowOff>273050</xdr:rowOff>
                  </to>
                </anchor>
              </controlPr>
            </control>
          </mc:Choice>
        </mc:AlternateContent>
        <mc:AlternateContent xmlns:mc="http://schemas.openxmlformats.org/markup-compatibility/2006">
          <mc:Choice Requires="x14">
            <control shapeId="563210" r:id="rId13" name="Check Box 10">
              <controlPr defaultSize="0" autoFill="0" autoLine="0" autoPict="0">
                <anchor moveWithCells="1">
                  <from>
                    <xdr:col>2</xdr:col>
                    <xdr:colOff>44450</xdr:colOff>
                    <xdr:row>15</xdr:row>
                    <xdr:rowOff>120650</xdr:rowOff>
                  </from>
                  <to>
                    <xdr:col>2</xdr:col>
                    <xdr:colOff>298450</xdr:colOff>
                    <xdr:row>15</xdr:row>
                    <xdr:rowOff>273050</xdr:rowOff>
                  </to>
                </anchor>
              </controlPr>
            </control>
          </mc:Choice>
        </mc:AlternateContent>
        <mc:AlternateContent xmlns:mc="http://schemas.openxmlformats.org/markup-compatibility/2006">
          <mc:Choice Requires="x14">
            <control shapeId="563211" r:id="rId14" name="Check Box 11">
              <controlPr defaultSize="0" autoFill="0" autoLine="0" autoPict="0">
                <anchor moveWithCells="1">
                  <from>
                    <xdr:col>2</xdr:col>
                    <xdr:colOff>44450</xdr:colOff>
                    <xdr:row>16</xdr:row>
                    <xdr:rowOff>120650</xdr:rowOff>
                  </from>
                  <to>
                    <xdr:col>2</xdr:col>
                    <xdr:colOff>298450</xdr:colOff>
                    <xdr:row>16</xdr:row>
                    <xdr:rowOff>273050</xdr:rowOff>
                  </to>
                </anchor>
              </controlPr>
            </control>
          </mc:Choice>
        </mc:AlternateContent>
        <mc:AlternateContent xmlns:mc="http://schemas.openxmlformats.org/markup-compatibility/2006">
          <mc:Choice Requires="x14">
            <control shapeId="563212" r:id="rId15" name="Check Box 12">
              <controlPr defaultSize="0" autoFill="0" autoLine="0" autoPict="0">
                <anchor moveWithCells="1">
                  <from>
                    <xdr:col>2</xdr:col>
                    <xdr:colOff>44450</xdr:colOff>
                    <xdr:row>17</xdr:row>
                    <xdr:rowOff>76200</xdr:rowOff>
                  </from>
                  <to>
                    <xdr:col>2</xdr:col>
                    <xdr:colOff>298450</xdr:colOff>
                    <xdr:row>17</xdr:row>
                    <xdr:rowOff>228600</xdr:rowOff>
                  </to>
                </anchor>
              </controlPr>
            </control>
          </mc:Choice>
        </mc:AlternateContent>
        <mc:AlternateContent xmlns:mc="http://schemas.openxmlformats.org/markup-compatibility/2006">
          <mc:Choice Requires="x14">
            <control shapeId="563213" r:id="rId16" name="Check Box 13">
              <controlPr defaultSize="0" autoFill="0" autoLine="0" autoPict="0">
                <anchor moveWithCells="1">
                  <from>
                    <xdr:col>2</xdr:col>
                    <xdr:colOff>44450</xdr:colOff>
                    <xdr:row>18</xdr:row>
                    <xdr:rowOff>120650</xdr:rowOff>
                  </from>
                  <to>
                    <xdr:col>2</xdr:col>
                    <xdr:colOff>298450</xdr:colOff>
                    <xdr:row>18</xdr:row>
                    <xdr:rowOff>273050</xdr:rowOff>
                  </to>
                </anchor>
              </controlPr>
            </control>
          </mc:Choice>
        </mc:AlternateContent>
        <mc:AlternateContent xmlns:mc="http://schemas.openxmlformats.org/markup-compatibility/2006">
          <mc:Choice Requires="x14">
            <control shapeId="563214" r:id="rId17" name="Check Box 14">
              <controlPr defaultSize="0" autoFill="0" autoLine="0" autoPict="0">
                <anchor moveWithCells="1">
                  <from>
                    <xdr:col>2</xdr:col>
                    <xdr:colOff>44450</xdr:colOff>
                    <xdr:row>19</xdr:row>
                    <xdr:rowOff>120650</xdr:rowOff>
                  </from>
                  <to>
                    <xdr:col>2</xdr:col>
                    <xdr:colOff>298450</xdr:colOff>
                    <xdr:row>19</xdr:row>
                    <xdr:rowOff>273050</xdr:rowOff>
                  </to>
                </anchor>
              </controlPr>
            </control>
          </mc:Choice>
        </mc:AlternateContent>
        <mc:AlternateContent xmlns:mc="http://schemas.openxmlformats.org/markup-compatibility/2006">
          <mc:Choice Requires="x14">
            <control shapeId="563215" r:id="rId18" name="Check Box 15">
              <controlPr defaultSize="0" autoFill="0" autoLine="0" autoPict="0">
                <anchor moveWithCells="1">
                  <from>
                    <xdr:col>2</xdr:col>
                    <xdr:colOff>44450</xdr:colOff>
                    <xdr:row>20</xdr:row>
                    <xdr:rowOff>120650</xdr:rowOff>
                  </from>
                  <to>
                    <xdr:col>2</xdr:col>
                    <xdr:colOff>298450</xdr:colOff>
                    <xdr:row>20</xdr:row>
                    <xdr:rowOff>273050</xdr:rowOff>
                  </to>
                </anchor>
              </controlPr>
            </control>
          </mc:Choice>
        </mc:AlternateContent>
        <mc:AlternateContent xmlns:mc="http://schemas.openxmlformats.org/markup-compatibility/2006">
          <mc:Choice Requires="x14">
            <control shapeId="563216" r:id="rId19" name="Check Box 16">
              <controlPr defaultSize="0" autoFill="0" autoLine="0" autoPict="0">
                <anchor moveWithCells="1">
                  <from>
                    <xdr:col>2</xdr:col>
                    <xdr:colOff>44450</xdr:colOff>
                    <xdr:row>21</xdr:row>
                    <xdr:rowOff>120650</xdr:rowOff>
                  </from>
                  <to>
                    <xdr:col>2</xdr:col>
                    <xdr:colOff>298450</xdr:colOff>
                    <xdr:row>21</xdr:row>
                    <xdr:rowOff>273050</xdr:rowOff>
                  </to>
                </anchor>
              </controlPr>
            </control>
          </mc:Choice>
        </mc:AlternateContent>
        <mc:AlternateContent xmlns:mc="http://schemas.openxmlformats.org/markup-compatibility/2006">
          <mc:Choice Requires="x14">
            <control shapeId="563217" r:id="rId20" name="Check Box 17">
              <controlPr defaultSize="0" autoFill="0" autoLine="0" autoPict="0">
                <anchor moveWithCells="1">
                  <from>
                    <xdr:col>2</xdr:col>
                    <xdr:colOff>44450</xdr:colOff>
                    <xdr:row>22</xdr:row>
                    <xdr:rowOff>120650</xdr:rowOff>
                  </from>
                  <to>
                    <xdr:col>2</xdr:col>
                    <xdr:colOff>298450</xdr:colOff>
                    <xdr:row>22</xdr:row>
                    <xdr:rowOff>273050</xdr:rowOff>
                  </to>
                </anchor>
              </controlPr>
            </control>
          </mc:Choice>
        </mc:AlternateContent>
        <mc:AlternateContent xmlns:mc="http://schemas.openxmlformats.org/markup-compatibility/2006">
          <mc:Choice Requires="x14">
            <control shapeId="563218" r:id="rId21" name="Check Box 18">
              <controlPr defaultSize="0" autoFill="0" autoLine="0" autoPict="0">
                <anchor moveWithCells="1">
                  <from>
                    <xdr:col>2</xdr:col>
                    <xdr:colOff>44450</xdr:colOff>
                    <xdr:row>23</xdr:row>
                    <xdr:rowOff>101600</xdr:rowOff>
                  </from>
                  <to>
                    <xdr:col>2</xdr:col>
                    <xdr:colOff>298450</xdr:colOff>
                    <xdr:row>23</xdr:row>
                    <xdr:rowOff>254000</xdr:rowOff>
                  </to>
                </anchor>
              </controlPr>
            </control>
          </mc:Choice>
        </mc:AlternateContent>
        <mc:AlternateContent xmlns:mc="http://schemas.openxmlformats.org/markup-compatibility/2006">
          <mc:Choice Requires="x14">
            <control shapeId="563219" r:id="rId22" name="Check Box 19">
              <controlPr defaultSize="0" autoFill="0" autoLine="0" autoPict="0">
                <anchor moveWithCells="1">
                  <from>
                    <xdr:col>2</xdr:col>
                    <xdr:colOff>44450</xdr:colOff>
                    <xdr:row>24</xdr:row>
                    <xdr:rowOff>82550</xdr:rowOff>
                  </from>
                  <to>
                    <xdr:col>2</xdr:col>
                    <xdr:colOff>298450</xdr:colOff>
                    <xdr:row>24</xdr:row>
                    <xdr:rowOff>234950</xdr:rowOff>
                  </to>
                </anchor>
              </controlPr>
            </control>
          </mc:Choice>
        </mc:AlternateContent>
        <mc:AlternateContent xmlns:mc="http://schemas.openxmlformats.org/markup-compatibility/2006">
          <mc:Choice Requires="x14">
            <control shapeId="563220" r:id="rId23" name="Check Box 20">
              <controlPr defaultSize="0" autoFill="0" autoLine="0" autoPict="0">
                <anchor moveWithCells="1">
                  <from>
                    <xdr:col>2</xdr:col>
                    <xdr:colOff>44450</xdr:colOff>
                    <xdr:row>25</xdr:row>
                    <xdr:rowOff>69850</xdr:rowOff>
                  </from>
                  <to>
                    <xdr:col>2</xdr:col>
                    <xdr:colOff>298450</xdr:colOff>
                    <xdr:row>25</xdr:row>
                    <xdr:rowOff>222250</xdr:rowOff>
                  </to>
                </anchor>
              </controlPr>
            </control>
          </mc:Choice>
        </mc:AlternateContent>
        <mc:AlternateContent xmlns:mc="http://schemas.openxmlformats.org/markup-compatibility/2006">
          <mc:Choice Requires="x14">
            <control shapeId="563221" r:id="rId24" name="Check Box 21">
              <controlPr defaultSize="0" autoFill="0" autoLine="0" autoPict="0">
                <anchor moveWithCells="1">
                  <from>
                    <xdr:col>2</xdr:col>
                    <xdr:colOff>44450</xdr:colOff>
                    <xdr:row>27</xdr:row>
                    <xdr:rowOff>120650</xdr:rowOff>
                  </from>
                  <to>
                    <xdr:col>2</xdr:col>
                    <xdr:colOff>298450</xdr:colOff>
                    <xdr:row>27</xdr:row>
                    <xdr:rowOff>273050</xdr:rowOff>
                  </to>
                </anchor>
              </controlPr>
            </control>
          </mc:Choice>
        </mc:AlternateContent>
        <mc:AlternateContent xmlns:mc="http://schemas.openxmlformats.org/markup-compatibility/2006">
          <mc:Choice Requires="x14">
            <control shapeId="563222" r:id="rId25" name="Check Box 22">
              <controlPr defaultSize="0" autoFill="0" autoLine="0" autoPict="0">
                <anchor moveWithCells="1">
                  <from>
                    <xdr:col>2</xdr:col>
                    <xdr:colOff>44450</xdr:colOff>
                    <xdr:row>28</xdr:row>
                    <xdr:rowOff>120650</xdr:rowOff>
                  </from>
                  <to>
                    <xdr:col>2</xdr:col>
                    <xdr:colOff>298450</xdr:colOff>
                    <xdr:row>28</xdr:row>
                    <xdr:rowOff>273050</xdr:rowOff>
                  </to>
                </anchor>
              </controlPr>
            </control>
          </mc:Choice>
        </mc:AlternateContent>
        <mc:AlternateContent xmlns:mc="http://schemas.openxmlformats.org/markup-compatibility/2006">
          <mc:Choice Requires="x14">
            <control shapeId="563223" r:id="rId26" name="Check Box 23">
              <controlPr defaultSize="0" autoFill="0" autoLine="0" autoPict="0">
                <anchor moveWithCells="1">
                  <from>
                    <xdr:col>2</xdr:col>
                    <xdr:colOff>44450</xdr:colOff>
                    <xdr:row>29</xdr:row>
                    <xdr:rowOff>120650</xdr:rowOff>
                  </from>
                  <to>
                    <xdr:col>2</xdr:col>
                    <xdr:colOff>298450</xdr:colOff>
                    <xdr:row>29</xdr:row>
                    <xdr:rowOff>273050</xdr:rowOff>
                  </to>
                </anchor>
              </controlPr>
            </control>
          </mc:Choice>
        </mc:AlternateContent>
        <mc:AlternateContent xmlns:mc="http://schemas.openxmlformats.org/markup-compatibility/2006">
          <mc:Choice Requires="x14">
            <control shapeId="563224" r:id="rId27" name="Check Box 24">
              <controlPr defaultSize="0" autoFill="0" autoLine="0" autoPict="0">
                <anchor moveWithCells="1">
                  <from>
                    <xdr:col>2</xdr:col>
                    <xdr:colOff>44450</xdr:colOff>
                    <xdr:row>30</xdr:row>
                    <xdr:rowOff>120650</xdr:rowOff>
                  </from>
                  <to>
                    <xdr:col>2</xdr:col>
                    <xdr:colOff>298450</xdr:colOff>
                    <xdr:row>30</xdr:row>
                    <xdr:rowOff>273050</xdr:rowOff>
                  </to>
                </anchor>
              </controlPr>
            </control>
          </mc:Choice>
        </mc:AlternateContent>
        <mc:AlternateContent xmlns:mc="http://schemas.openxmlformats.org/markup-compatibility/2006">
          <mc:Choice Requires="x14">
            <control shapeId="563225" r:id="rId28" name="Check Box 25">
              <controlPr defaultSize="0" autoFill="0" autoLine="0" autoPict="0">
                <anchor moveWithCells="1">
                  <from>
                    <xdr:col>2</xdr:col>
                    <xdr:colOff>63500</xdr:colOff>
                    <xdr:row>31</xdr:row>
                    <xdr:rowOff>69850</xdr:rowOff>
                  </from>
                  <to>
                    <xdr:col>2</xdr:col>
                    <xdr:colOff>304800</xdr:colOff>
                    <xdr:row>31</xdr:row>
                    <xdr:rowOff>222250</xdr:rowOff>
                  </to>
                </anchor>
              </controlPr>
            </control>
          </mc:Choice>
        </mc:AlternateContent>
        <mc:AlternateContent xmlns:mc="http://schemas.openxmlformats.org/markup-compatibility/2006">
          <mc:Choice Requires="x14">
            <control shapeId="563226" r:id="rId29" name="Check Box 26">
              <controlPr defaultSize="0" autoFill="0" autoLine="0" autoPict="0">
                <anchor moveWithCells="1">
                  <from>
                    <xdr:col>2</xdr:col>
                    <xdr:colOff>63500</xdr:colOff>
                    <xdr:row>32</xdr:row>
                    <xdr:rowOff>69850</xdr:rowOff>
                  </from>
                  <to>
                    <xdr:col>2</xdr:col>
                    <xdr:colOff>304800</xdr:colOff>
                    <xdr:row>32</xdr:row>
                    <xdr:rowOff>222250</xdr:rowOff>
                  </to>
                </anchor>
              </controlPr>
            </control>
          </mc:Choice>
        </mc:AlternateContent>
        <mc:AlternateContent xmlns:mc="http://schemas.openxmlformats.org/markup-compatibility/2006">
          <mc:Choice Requires="x14">
            <control shapeId="563227" r:id="rId30" name="Check Box 27">
              <controlPr defaultSize="0" autoFill="0" autoLine="0" autoPict="0">
                <anchor moveWithCells="1">
                  <from>
                    <xdr:col>2</xdr:col>
                    <xdr:colOff>63500</xdr:colOff>
                    <xdr:row>34</xdr:row>
                    <xdr:rowOff>120650</xdr:rowOff>
                  </from>
                  <to>
                    <xdr:col>2</xdr:col>
                    <xdr:colOff>304800</xdr:colOff>
                    <xdr:row>34</xdr:row>
                    <xdr:rowOff>273050</xdr:rowOff>
                  </to>
                </anchor>
              </controlPr>
            </control>
          </mc:Choice>
        </mc:AlternateContent>
        <mc:AlternateContent xmlns:mc="http://schemas.openxmlformats.org/markup-compatibility/2006">
          <mc:Choice Requires="x14">
            <control shapeId="563228" r:id="rId31" name="Check Box 28">
              <controlPr defaultSize="0" autoFill="0" autoLine="0" autoPict="0">
                <anchor moveWithCells="1">
                  <from>
                    <xdr:col>2</xdr:col>
                    <xdr:colOff>44450</xdr:colOff>
                    <xdr:row>44</xdr:row>
                    <xdr:rowOff>120650</xdr:rowOff>
                  </from>
                  <to>
                    <xdr:col>2</xdr:col>
                    <xdr:colOff>298450</xdr:colOff>
                    <xdr:row>44</xdr:row>
                    <xdr:rowOff>273050</xdr:rowOff>
                  </to>
                </anchor>
              </controlPr>
            </control>
          </mc:Choice>
        </mc:AlternateContent>
        <mc:AlternateContent xmlns:mc="http://schemas.openxmlformats.org/markup-compatibility/2006">
          <mc:Choice Requires="x14">
            <control shapeId="563229" r:id="rId32" name="Check Box 29">
              <controlPr defaultSize="0" autoFill="0" autoLine="0" autoPict="0">
                <anchor moveWithCells="1">
                  <from>
                    <xdr:col>2</xdr:col>
                    <xdr:colOff>44450</xdr:colOff>
                    <xdr:row>45</xdr:row>
                    <xdr:rowOff>120650</xdr:rowOff>
                  </from>
                  <to>
                    <xdr:col>2</xdr:col>
                    <xdr:colOff>298450</xdr:colOff>
                    <xdr:row>45</xdr:row>
                    <xdr:rowOff>273050</xdr:rowOff>
                  </to>
                </anchor>
              </controlPr>
            </control>
          </mc:Choice>
        </mc:AlternateContent>
        <mc:AlternateContent xmlns:mc="http://schemas.openxmlformats.org/markup-compatibility/2006">
          <mc:Choice Requires="x14">
            <control shapeId="563230" r:id="rId33" name="Check Box 30">
              <controlPr defaultSize="0" autoFill="0" autoLine="0" autoPict="0">
                <anchor moveWithCells="1">
                  <from>
                    <xdr:col>2</xdr:col>
                    <xdr:colOff>44450</xdr:colOff>
                    <xdr:row>46</xdr:row>
                    <xdr:rowOff>120650</xdr:rowOff>
                  </from>
                  <to>
                    <xdr:col>2</xdr:col>
                    <xdr:colOff>298450</xdr:colOff>
                    <xdr:row>46</xdr:row>
                    <xdr:rowOff>273050</xdr:rowOff>
                  </to>
                </anchor>
              </controlPr>
            </control>
          </mc:Choice>
        </mc:AlternateContent>
        <mc:AlternateContent xmlns:mc="http://schemas.openxmlformats.org/markup-compatibility/2006">
          <mc:Choice Requires="x14">
            <control shapeId="563231" r:id="rId34" name="Check Box 31">
              <controlPr defaultSize="0" autoFill="0" autoLine="0" autoPict="0">
                <anchor moveWithCells="1">
                  <from>
                    <xdr:col>2</xdr:col>
                    <xdr:colOff>44450</xdr:colOff>
                    <xdr:row>47</xdr:row>
                    <xdr:rowOff>120650</xdr:rowOff>
                  </from>
                  <to>
                    <xdr:col>2</xdr:col>
                    <xdr:colOff>298450</xdr:colOff>
                    <xdr:row>47</xdr:row>
                    <xdr:rowOff>273050</xdr:rowOff>
                  </to>
                </anchor>
              </controlPr>
            </control>
          </mc:Choice>
        </mc:AlternateContent>
        <mc:AlternateContent xmlns:mc="http://schemas.openxmlformats.org/markup-compatibility/2006">
          <mc:Choice Requires="x14">
            <control shapeId="563232" r:id="rId35" name="Check Box 32">
              <controlPr defaultSize="0" autoFill="0" autoLine="0" autoPict="0">
                <anchor moveWithCells="1">
                  <from>
                    <xdr:col>2</xdr:col>
                    <xdr:colOff>44450</xdr:colOff>
                    <xdr:row>48</xdr:row>
                    <xdr:rowOff>69850</xdr:rowOff>
                  </from>
                  <to>
                    <xdr:col>2</xdr:col>
                    <xdr:colOff>298450</xdr:colOff>
                    <xdr:row>48</xdr:row>
                    <xdr:rowOff>222250</xdr:rowOff>
                  </to>
                </anchor>
              </controlPr>
            </control>
          </mc:Choice>
        </mc:AlternateContent>
        <mc:AlternateContent xmlns:mc="http://schemas.openxmlformats.org/markup-compatibility/2006">
          <mc:Choice Requires="x14">
            <control shapeId="563233" r:id="rId36" name="Check Box 33">
              <controlPr defaultSize="0" autoFill="0" autoLine="0" autoPict="0">
                <anchor moveWithCells="1">
                  <from>
                    <xdr:col>2</xdr:col>
                    <xdr:colOff>44450</xdr:colOff>
                    <xdr:row>49</xdr:row>
                    <xdr:rowOff>69850</xdr:rowOff>
                  </from>
                  <to>
                    <xdr:col>2</xdr:col>
                    <xdr:colOff>298450</xdr:colOff>
                    <xdr:row>49</xdr:row>
                    <xdr:rowOff>222250</xdr:rowOff>
                  </to>
                </anchor>
              </controlPr>
            </control>
          </mc:Choice>
        </mc:AlternateContent>
        <mc:AlternateContent xmlns:mc="http://schemas.openxmlformats.org/markup-compatibility/2006">
          <mc:Choice Requires="x14">
            <control shapeId="563234" r:id="rId37" name="Check Box 34">
              <controlPr defaultSize="0" autoFill="0" autoLine="0" autoPict="0">
                <anchor moveWithCells="1">
                  <from>
                    <xdr:col>2</xdr:col>
                    <xdr:colOff>44450</xdr:colOff>
                    <xdr:row>52</xdr:row>
                    <xdr:rowOff>44450</xdr:rowOff>
                  </from>
                  <to>
                    <xdr:col>2</xdr:col>
                    <xdr:colOff>298450</xdr:colOff>
                    <xdr:row>52</xdr:row>
                    <xdr:rowOff>196850</xdr:rowOff>
                  </to>
                </anchor>
              </controlPr>
            </control>
          </mc:Choice>
        </mc:AlternateContent>
        <mc:AlternateContent xmlns:mc="http://schemas.openxmlformats.org/markup-compatibility/2006">
          <mc:Choice Requires="x14">
            <control shapeId="563235" r:id="rId38" name="Check Box 35">
              <controlPr defaultSize="0" autoFill="0" autoLine="0" autoPict="0">
                <anchor moveWithCells="1">
                  <from>
                    <xdr:col>2</xdr:col>
                    <xdr:colOff>38100</xdr:colOff>
                    <xdr:row>54</xdr:row>
                    <xdr:rowOff>63500</xdr:rowOff>
                  </from>
                  <to>
                    <xdr:col>2</xdr:col>
                    <xdr:colOff>292100</xdr:colOff>
                    <xdr:row>54</xdr:row>
                    <xdr:rowOff>215900</xdr:rowOff>
                  </to>
                </anchor>
              </controlPr>
            </control>
          </mc:Choice>
        </mc:AlternateContent>
        <mc:AlternateContent xmlns:mc="http://schemas.openxmlformats.org/markup-compatibility/2006">
          <mc:Choice Requires="x14">
            <control shapeId="563236" r:id="rId39" name="Check Box 36">
              <controlPr defaultSize="0" autoFill="0" autoLine="0" autoPict="0">
                <anchor moveWithCells="1">
                  <from>
                    <xdr:col>2</xdr:col>
                    <xdr:colOff>63500</xdr:colOff>
                    <xdr:row>35</xdr:row>
                    <xdr:rowOff>120650</xdr:rowOff>
                  </from>
                  <to>
                    <xdr:col>2</xdr:col>
                    <xdr:colOff>304800</xdr:colOff>
                    <xdr:row>35</xdr:row>
                    <xdr:rowOff>273050</xdr:rowOff>
                  </to>
                </anchor>
              </controlPr>
            </control>
          </mc:Choice>
        </mc:AlternateContent>
        <mc:AlternateContent xmlns:mc="http://schemas.openxmlformats.org/markup-compatibility/2006">
          <mc:Choice Requires="x14">
            <control shapeId="563237" r:id="rId40" name="Check Box 37">
              <controlPr defaultSize="0" autoFill="0" autoLine="0" autoPict="0">
                <anchor moveWithCells="1">
                  <from>
                    <xdr:col>2</xdr:col>
                    <xdr:colOff>63500</xdr:colOff>
                    <xdr:row>36</xdr:row>
                    <xdr:rowOff>120650</xdr:rowOff>
                  </from>
                  <to>
                    <xdr:col>2</xdr:col>
                    <xdr:colOff>304800</xdr:colOff>
                    <xdr:row>36</xdr:row>
                    <xdr:rowOff>273050</xdr:rowOff>
                  </to>
                </anchor>
              </controlPr>
            </control>
          </mc:Choice>
        </mc:AlternateContent>
        <mc:AlternateContent xmlns:mc="http://schemas.openxmlformats.org/markup-compatibility/2006">
          <mc:Choice Requires="x14">
            <control shapeId="563238" r:id="rId41" name="Check Box 38">
              <controlPr defaultSize="0" autoFill="0" autoLine="0" autoPict="0">
                <anchor moveWithCells="1">
                  <from>
                    <xdr:col>2</xdr:col>
                    <xdr:colOff>63500</xdr:colOff>
                    <xdr:row>38</xdr:row>
                    <xdr:rowOff>120650</xdr:rowOff>
                  </from>
                  <to>
                    <xdr:col>2</xdr:col>
                    <xdr:colOff>304800</xdr:colOff>
                    <xdr:row>38</xdr:row>
                    <xdr:rowOff>273050</xdr:rowOff>
                  </to>
                </anchor>
              </controlPr>
            </control>
          </mc:Choice>
        </mc:AlternateContent>
        <mc:AlternateContent xmlns:mc="http://schemas.openxmlformats.org/markup-compatibility/2006">
          <mc:Choice Requires="x14">
            <control shapeId="563239" r:id="rId42" name="Check Box 39">
              <controlPr defaultSize="0" autoFill="0" autoLine="0" autoPict="0">
                <anchor moveWithCells="1">
                  <from>
                    <xdr:col>2</xdr:col>
                    <xdr:colOff>63500</xdr:colOff>
                    <xdr:row>39</xdr:row>
                    <xdr:rowOff>120650</xdr:rowOff>
                  </from>
                  <to>
                    <xdr:col>2</xdr:col>
                    <xdr:colOff>304800</xdr:colOff>
                    <xdr:row>39</xdr:row>
                    <xdr:rowOff>273050</xdr:rowOff>
                  </to>
                </anchor>
              </controlPr>
            </control>
          </mc:Choice>
        </mc:AlternateContent>
        <mc:AlternateContent xmlns:mc="http://schemas.openxmlformats.org/markup-compatibility/2006">
          <mc:Choice Requires="x14">
            <control shapeId="563240" r:id="rId43" name="Check Box 40">
              <controlPr defaultSize="0" autoFill="0" autoLine="0" autoPict="0">
                <anchor moveWithCells="1">
                  <from>
                    <xdr:col>2</xdr:col>
                    <xdr:colOff>63500</xdr:colOff>
                    <xdr:row>40</xdr:row>
                    <xdr:rowOff>120650</xdr:rowOff>
                  </from>
                  <to>
                    <xdr:col>2</xdr:col>
                    <xdr:colOff>304800</xdr:colOff>
                    <xdr:row>40</xdr:row>
                    <xdr:rowOff>273050</xdr:rowOff>
                  </to>
                </anchor>
              </controlPr>
            </control>
          </mc:Choice>
        </mc:AlternateContent>
        <mc:AlternateContent xmlns:mc="http://schemas.openxmlformats.org/markup-compatibility/2006">
          <mc:Choice Requires="x14">
            <control shapeId="563241" r:id="rId44" name="Check Box 41">
              <controlPr defaultSize="0" autoFill="0" autoLine="0" autoPict="0">
                <anchor moveWithCells="1">
                  <from>
                    <xdr:col>2</xdr:col>
                    <xdr:colOff>63500</xdr:colOff>
                    <xdr:row>41</xdr:row>
                    <xdr:rowOff>69850</xdr:rowOff>
                  </from>
                  <to>
                    <xdr:col>2</xdr:col>
                    <xdr:colOff>304800</xdr:colOff>
                    <xdr:row>41</xdr:row>
                    <xdr:rowOff>222250</xdr:rowOff>
                  </to>
                </anchor>
              </controlPr>
            </control>
          </mc:Choice>
        </mc:AlternateContent>
        <mc:AlternateContent xmlns:mc="http://schemas.openxmlformats.org/markup-compatibility/2006">
          <mc:Choice Requires="x14">
            <control shapeId="563242" r:id="rId45" name="Check Box 42">
              <controlPr defaultSize="0" autoFill="0" autoLine="0" autoPict="0">
                <anchor moveWithCells="1">
                  <from>
                    <xdr:col>2</xdr:col>
                    <xdr:colOff>63500</xdr:colOff>
                    <xdr:row>42</xdr:row>
                    <xdr:rowOff>69850</xdr:rowOff>
                  </from>
                  <to>
                    <xdr:col>2</xdr:col>
                    <xdr:colOff>304800</xdr:colOff>
                    <xdr:row>42</xdr:row>
                    <xdr:rowOff>222250</xdr:rowOff>
                  </to>
                </anchor>
              </controlPr>
            </control>
          </mc:Choice>
        </mc:AlternateContent>
        <mc:AlternateContent xmlns:mc="http://schemas.openxmlformats.org/markup-compatibility/2006">
          <mc:Choice Requires="x14">
            <control shapeId="563243" r:id="rId46" name="Check Box 43">
              <controlPr defaultSize="0" autoFill="0" autoLine="0" autoPict="0">
                <anchor moveWithCells="1">
                  <from>
                    <xdr:col>2</xdr:col>
                    <xdr:colOff>63500</xdr:colOff>
                    <xdr:row>37</xdr:row>
                    <xdr:rowOff>120650</xdr:rowOff>
                  </from>
                  <to>
                    <xdr:col>2</xdr:col>
                    <xdr:colOff>304800</xdr:colOff>
                    <xdr:row>37</xdr:row>
                    <xdr:rowOff>273050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68"/>
  <sheetViews>
    <sheetView view="pageBreakPreview" zoomScale="89" zoomScaleNormal="100" zoomScaleSheetLayoutView="89" workbookViewId="0">
      <selection activeCell="F8" sqref="F8"/>
    </sheetView>
  </sheetViews>
  <sheetFormatPr defaultRowHeight="13"/>
  <cols>
    <col min="1" max="1" width="12.6328125" style="805" customWidth="1"/>
    <col min="2" max="2" width="14.08984375" style="805" customWidth="1"/>
    <col min="3" max="3" width="4.6328125" style="805" customWidth="1"/>
    <col min="4" max="4" width="57.453125" style="805" customWidth="1"/>
    <col min="5" max="256" width="9" style="805"/>
    <col min="257" max="257" width="12.6328125" style="805" customWidth="1"/>
    <col min="258" max="258" width="14.08984375" style="805" customWidth="1"/>
    <col min="259" max="259" width="4.6328125" style="805" customWidth="1"/>
    <col min="260" max="260" width="57.453125" style="805" customWidth="1"/>
    <col min="261" max="512" width="9" style="805"/>
    <col min="513" max="513" width="12.6328125" style="805" customWidth="1"/>
    <col min="514" max="514" width="14.08984375" style="805" customWidth="1"/>
    <col min="515" max="515" width="4.6328125" style="805" customWidth="1"/>
    <col min="516" max="516" width="57.453125" style="805" customWidth="1"/>
    <col min="517" max="768" width="9" style="805"/>
    <col min="769" max="769" width="12.6328125" style="805" customWidth="1"/>
    <col min="770" max="770" width="14.08984375" style="805" customWidth="1"/>
    <col min="771" max="771" width="4.6328125" style="805" customWidth="1"/>
    <col min="772" max="772" width="57.453125" style="805" customWidth="1"/>
    <col min="773" max="1024" width="9" style="805"/>
    <col min="1025" max="1025" width="12.6328125" style="805" customWidth="1"/>
    <col min="1026" max="1026" width="14.08984375" style="805" customWidth="1"/>
    <col min="1027" max="1027" width="4.6328125" style="805" customWidth="1"/>
    <col min="1028" max="1028" width="57.453125" style="805" customWidth="1"/>
    <col min="1029" max="1280" width="9" style="805"/>
    <col min="1281" max="1281" width="12.6328125" style="805" customWidth="1"/>
    <col min="1282" max="1282" width="14.08984375" style="805" customWidth="1"/>
    <col min="1283" max="1283" width="4.6328125" style="805" customWidth="1"/>
    <col min="1284" max="1284" width="57.453125" style="805" customWidth="1"/>
    <col min="1285" max="1536" width="9" style="805"/>
    <col min="1537" max="1537" width="12.6328125" style="805" customWidth="1"/>
    <col min="1538" max="1538" width="14.08984375" style="805" customWidth="1"/>
    <col min="1539" max="1539" width="4.6328125" style="805" customWidth="1"/>
    <col min="1540" max="1540" width="57.453125" style="805" customWidth="1"/>
    <col min="1541" max="1792" width="9" style="805"/>
    <col min="1793" max="1793" width="12.6328125" style="805" customWidth="1"/>
    <col min="1794" max="1794" width="14.08984375" style="805" customWidth="1"/>
    <col min="1795" max="1795" width="4.6328125" style="805" customWidth="1"/>
    <col min="1796" max="1796" width="57.453125" style="805" customWidth="1"/>
    <col min="1797" max="2048" width="9" style="805"/>
    <col min="2049" max="2049" width="12.6328125" style="805" customWidth="1"/>
    <col min="2050" max="2050" width="14.08984375" style="805" customWidth="1"/>
    <col min="2051" max="2051" width="4.6328125" style="805" customWidth="1"/>
    <col min="2052" max="2052" width="57.453125" style="805" customWidth="1"/>
    <col min="2053" max="2304" width="9" style="805"/>
    <col min="2305" max="2305" width="12.6328125" style="805" customWidth="1"/>
    <col min="2306" max="2306" width="14.08984375" style="805" customWidth="1"/>
    <col min="2307" max="2307" width="4.6328125" style="805" customWidth="1"/>
    <col min="2308" max="2308" width="57.453125" style="805" customWidth="1"/>
    <col min="2309" max="2560" width="9" style="805"/>
    <col min="2561" max="2561" width="12.6328125" style="805" customWidth="1"/>
    <col min="2562" max="2562" width="14.08984375" style="805" customWidth="1"/>
    <col min="2563" max="2563" width="4.6328125" style="805" customWidth="1"/>
    <col min="2564" max="2564" width="57.453125" style="805" customWidth="1"/>
    <col min="2565" max="2816" width="9" style="805"/>
    <col min="2817" max="2817" width="12.6328125" style="805" customWidth="1"/>
    <col min="2818" max="2818" width="14.08984375" style="805" customWidth="1"/>
    <col min="2819" max="2819" width="4.6328125" style="805" customWidth="1"/>
    <col min="2820" max="2820" width="57.453125" style="805" customWidth="1"/>
    <col min="2821" max="3072" width="9" style="805"/>
    <col min="3073" max="3073" width="12.6328125" style="805" customWidth="1"/>
    <col min="3074" max="3074" width="14.08984375" style="805" customWidth="1"/>
    <col min="3075" max="3075" width="4.6328125" style="805" customWidth="1"/>
    <col min="3076" max="3076" width="57.453125" style="805" customWidth="1"/>
    <col min="3077" max="3328" width="9" style="805"/>
    <col min="3329" max="3329" width="12.6328125" style="805" customWidth="1"/>
    <col min="3330" max="3330" width="14.08984375" style="805" customWidth="1"/>
    <col min="3331" max="3331" width="4.6328125" style="805" customWidth="1"/>
    <col min="3332" max="3332" width="57.453125" style="805" customWidth="1"/>
    <col min="3333" max="3584" width="9" style="805"/>
    <col min="3585" max="3585" width="12.6328125" style="805" customWidth="1"/>
    <col min="3586" max="3586" width="14.08984375" style="805" customWidth="1"/>
    <col min="3587" max="3587" width="4.6328125" style="805" customWidth="1"/>
    <col min="3588" max="3588" width="57.453125" style="805" customWidth="1"/>
    <col min="3589" max="3840" width="9" style="805"/>
    <col min="3841" max="3841" width="12.6328125" style="805" customWidth="1"/>
    <col min="3842" max="3842" width="14.08984375" style="805" customWidth="1"/>
    <col min="3843" max="3843" width="4.6328125" style="805" customWidth="1"/>
    <col min="3844" max="3844" width="57.453125" style="805" customWidth="1"/>
    <col min="3845" max="4096" width="9" style="805"/>
    <col min="4097" max="4097" width="12.6328125" style="805" customWidth="1"/>
    <col min="4098" max="4098" width="14.08984375" style="805" customWidth="1"/>
    <col min="4099" max="4099" width="4.6328125" style="805" customWidth="1"/>
    <col min="4100" max="4100" width="57.453125" style="805" customWidth="1"/>
    <col min="4101" max="4352" width="9" style="805"/>
    <col min="4353" max="4353" width="12.6328125" style="805" customWidth="1"/>
    <col min="4354" max="4354" width="14.08984375" style="805" customWidth="1"/>
    <col min="4355" max="4355" width="4.6328125" style="805" customWidth="1"/>
    <col min="4356" max="4356" width="57.453125" style="805" customWidth="1"/>
    <col min="4357" max="4608" width="9" style="805"/>
    <col min="4609" max="4609" width="12.6328125" style="805" customWidth="1"/>
    <col min="4610" max="4610" width="14.08984375" style="805" customWidth="1"/>
    <col min="4611" max="4611" width="4.6328125" style="805" customWidth="1"/>
    <col min="4612" max="4612" width="57.453125" style="805" customWidth="1"/>
    <col min="4613" max="4864" width="9" style="805"/>
    <col min="4865" max="4865" width="12.6328125" style="805" customWidth="1"/>
    <col min="4866" max="4866" width="14.08984375" style="805" customWidth="1"/>
    <col min="4867" max="4867" width="4.6328125" style="805" customWidth="1"/>
    <col min="4868" max="4868" width="57.453125" style="805" customWidth="1"/>
    <col min="4869" max="5120" width="9" style="805"/>
    <col min="5121" max="5121" width="12.6328125" style="805" customWidth="1"/>
    <col min="5122" max="5122" width="14.08984375" style="805" customWidth="1"/>
    <col min="5123" max="5123" width="4.6328125" style="805" customWidth="1"/>
    <col min="5124" max="5124" width="57.453125" style="805" customWidth="1"/>
    <col min="5125" max="5376" width="9" style="805"/>
    <col min="5377" max="5377" width="12.6328125" style="805" customWidth="1"/>
    <col min="5378" max="5378" width="14.08984375" style="805" customWidth="1"/>
    <col min="5379" max="5379" width="4.6328125" style="805" customWidth="1"/>
    <col min="5380" max="5380" width="57.453125" style="805" customWidth="1"/>
    <col min="5381" max="5632" width="9" style="805"/>
    <col min="5633" max="5633" width="12.6328125" style="805" customWidth="1"/>
    <col min="5634" max="5634" width="14.08984375" style="805" customWidth="1"/>
    <col min="5635" max="5635" width="4.6328125" style="805" customWidth="1"/>
    <col min="5636" max="5636" width="57.453125" style="805" customWidth="1"/>
    <col min="5637" max="5888" width="9" style="805"/>
    <col min="5889" max="5889" width="12.6328125" style="805" customWidth="1"/>
    <col min="5890" max="5890" width="14.08984375" style="805" customWidth="1"/>
    <col min="5891" max="5891" width="4.6328125" style="805" customWidth="1"/>
    <col min="5892" max="5892" width="57.453125" style="805" customWidth="1"/>
    <col min="5893" max="6144" width="9" style="805"/>
    <col min="6145" max="6145" width="12.6328125" style="805" customWidth="1"/>
    <col min="6146" max="6146" width="14.08984375" style="805" customWidth="1"/>
    <col min="6147" max="6147" width="4.6328125" style="805" customWidth="1"/>
    <col min="6148" max="6148" width="57.453125" style="805" customWidth="1"/>
    <col min="6149" max="6400" width="9" style="805"/>
    <col min="6401" max="6401" width="12.6328125" style="805" customWidth="1"/>
    <col min="6402" max="6402" width="14.08984375" style="805" customWidth="1"/>
    <col min="6403" max="6403" width="4.6328125" style="805" customWidth="1"/>
    <col min="6404" max="6404" width="57.453125" style="805" customWidth="1"/>
    <col min="6405" max="6656" width="9" style="805"/>
    <col min="6657" max="6657" width="12.6328125" style="805" customWidth="1"/>
    <col min="6658" max="6658" width="14.08984375" style="805" customWidth="1"/>
    <col min="6659" max="6659" width="4.6328125" style="805" customWidth="1"/>
    <col min="6660" max="6660" width="57.453125" style="805" customWidth="1"/>
    <col min="6661" max="6912" width="9" style="805"/>
    <col min="6913" max="6913" width="12.6328125" style="805" customWidth="1"/>
    <col min="6914" max="6914" width="14.08984375" style="805" customWidth="1"/>
    <col min="6915" max="6915" width="4.6328125" style="805" customWidth="1"/>
    <col min="6916" max="6916" width="57.453125" style="805" customWidth="1"/>
    <col min="6917" max="7168" width="9" style="805"/>
    <col min="7169" max="7169" width="12.6328125" style="805" customWidth="1"/>
    <col min="7170" max="7170" width="14.08984375" style="805" customWidth="1"/>
    <col min="7171" max="7171" width="4.6328125" style="805" customWidth="1"/>
    <col min="7172" max="7172" width="57.453125" style="805" customWidth="1"/>
    <col min="7173" max="7424" width="9" style="805"/>
    <col min="7425" max="7425" width="12.6328125" style="805" customWidth="1"/>
    <col min="7426" max="7426" width="14.08984375" style="805" customWidth="1"/>
    <col min="7427" max="7427" width="4.6328125" style="805" customWidth="1"/>
    <col min="7428" max="7428" width="57.453125" style="805" customWidth="1"/>
    <col min="7429" max="7680" width="9" style="805"/>
    <col min="7681" max="7681" width="12.6328125" style="805" customWidth="1"/>
    <col min="7682" max="7682" width="14.08984375" style="805" customWidth="1"/>
    <col min="7683" max="7683" width="4.6328125" style="805" customWidth="1"/>
    <col min="7684" max="7684" width="57.453125" style="805" customWidth="1"/>
    <col min="7685" max="7936" width="9" style="805"/>
    <col min="7937" max="7937" width="12.6328125" style="805" customWidth="1"/>
    <col min="7938" max="7938" width="14.08984375" style="805" customWidth="1"/>
    <col min="7939" max="7939" width="4.6328125" style="805" customWidth="1"/>
    <col min="7940" max="7940" width="57.453125" style="805" customWidth="1"/>
    <col min="7941" max="8192" width="9" style="805"/>
    <col min="8193" max="8193" width="12.6328125" style="805" customWidth="1"/>
    <col min="8194" max="8194" width="14.08984375" style="805" customWidth="1"/>
    <col min="8195" max="8195" width="4.6328125" style="805" customWidth="1"/>
    <col min="8196" max="8196" width="57.453125" style="805" customWidth="1"/>
    <col min="8197" max="8448" width="9" style="805"/>
    <col min="8449" max="8449" width="12.6328125" style="805" customWidth="1"/>
    <col min="8450" max="8450" width="14.08984375" style="805" customWidth="1"/>
    <col min="8451" max="8451" width="4.6328125" style="805" customWidth="1"/>
    <col min="8452" max="8452" width="57.453125" style="805" customWidth="1"/>
    <col min="8453" max="8704" width="9" style="805"/>
    <col min="8705" max="8705" width="12.6328125" style="805" customWidth="1"/>
    <col min="8706" max="8706" width="14.08984375" style="805" customWidth="1"/>
    <col min="8707" max="8707" width="4.6328125" style="805" customWidth="1"/>
    <col min="8708" max="8708" width="57.453125" style="805" customWidth="1"/>
    <col min="8709" max="8960" width="9" style="805"/>
    <col min="8961" max="8961" width="12.6328125" style="805" customWidth="1"/>
    <col min="8962" max="8962" width="14.08984375" style="805" customWidth="1"/>
    <col min="8963" max="8963" width="4.6328125" style="805" customWidth="1"/>
    <col min="8964" max="8964" width="57.453125" style="805" customWidth="1"/>
    <col min="8965" max="9216" width="9" style="805"/>
    <col min="9217" max="9217" width="12.6328125" style="805" customWidth="1"/>
    <col min="9218" max="9218" width="14.08984375" style="805" customWidth="1"/>
    <col min="9219" max="9219" width="4.6328125" style="805" customWidth="1"/>
    <col min="9220" max="9220" width="57.453125" style="805" customWidth="1"/>
    <col min="9221" max="9472" width="9" style="805"/>
    <col min="9473" max="9473" width="12.6328125" style="805" customWidth="1"/>
    <col min="9474" max="9474" width="14.08984375" style="805" customWidth="1"/>
    <col min="9475" max="9475" width="4.6328125" style="805" customWidth="1"/>
    <col min="9476" max="9476" width="57.453125" style="805" customWidth="1"/>
    <col min="9477" max="9728" width="9" style="805"/>
    <col min="9729" max="9729" width="12.6328125" style="805" customWidth="1"/>
    <col min="9730" max="9730" width="14.08984375" style="805" customWidth="1"/>
    <col min="9731" max="9731" width="4.6328125" style="805" customWidth="1"/>
    <col min="9732" max="9732" width="57.453125" style="805" customWidth="1"/>
    <col min="9733" max="9984" width="9" style="805"/>
    <col min="9985" max="9985" width="12.6328125" style="805" customWidth="1"/>
    <col min="9986" max="9986" width="14.08984375" style="805" customWidth="1"/>
    <col min="9987" max="9987" width="4.6328125" style="805" customWidth="1"/>
    <col min="9988" max="9988" width="57.453125" style="805" customWidth="1"/>
    <col min="9989" max="10240" width="9" style="805"/>
    <col min="10241" max="10241" width="12.6328125" style="805" customWidth="1"/>
    <col min="10242" max="10242" width="14.08984375" style="805" customWidth="1"/>
    <col min="10243" max="10243" width="4.6328125" style="805" customWidth="1"/>
    <col min="10244" max="10244" width="57.453125" style="805" customWidth="1"/>
    <col min="10245" max="10496" width="9" style="805"/>
    <col min="10497" max="10497" width="12.6328125" style="805" customWidth="1"/>
    <col min="10498" max="10498" width="14.08984375" style="805" customWidth="1"/>
    <col min="10499" max="10499" width="4.6328125" style="805" customWidth="1"/>
    <col min="10500" max="10500" width="57.453125" style="805" customWidth="1"/>
    <col min="10501" max="10752" width="9" style="805"/>
    <col min="10753" max="10753" width="12.6328125" style="805" customWidth="1"/>
    <col min="10754" max="10754" width="14.08984375" style="805" customWidth="1"/>
    <col min="10755" max="10755" width="4.6328125" style="805" customWidth="1"/>
    <col min="10756" max="10756" width="57.453125" style="805" customWidth="1"/>
    <col min="10757" max="11008" width="9" style="805"/>
    <col min="11009" max="11009" width="12.6328125" style="805" customWidth="1"/>
    <col min="11010" max="11010" width="14.08984375" style="805" customWidth="1"/>
    <col min="11011" max="11011" width="4.6328125" style="805" customWidth="1"/>
    <col min="11012" max="11012" width="57.453125" style="805" customWidth="1"/>
    <col min="11013" max="11264" width="9" style="805"/>
    <col min="11265" max="11265" width="12.6328125" style="805" customWidth="1"/>
    <col min="11266" max="11266" width="14.08984375" style="805" customWidth="1"/>
    <col min="11267" max="11267" width="4.6328125" style="805" customWidth="1"/>
    <col min="11268" max="11268" width="57.453125" style="805" customWidth="1"/>
    <col min="11269" max="11520" width="9" style="805"/>
    <col min="11521" max="11521" width="12.6328125" style="805" customWidth="1"/>
    <col min="11522" max="11522" width="14.08984375" style="805" customWidth="1"/>
    <col min="11523" max="11523" width="4.6328125" style="805" customWidth="1"/>
    <col min="11524" max="11524" width="57.453125" style="805" customWidth="1"/>
    <col min="11525" max="11776" width="9" style="805"/>
    <col min="11777" max="11777" width="12.6328125" style="805" customWidth="1"/>
    <col min="11778" max="11778" width="14.08984375" style="805" customWidth="1"/>
    <col min="11779" max="11779" width="4.6328125" style="805" customWidth="1"/>
    <col min="11780" max="11780" width="57.453125" style="805" customWidth="1"/>
    <col min="11781" max="12032" width="9" style="805"/>
    <col min="12033" max="12033" width="12.6328125" style="805" customWidth="1"/>
    <col min="12034" max="12034" width="14.08984375" style="805" customWidth="1"/>
    <col min="12035" max="12035" width="4.6328125" style="805" customWidth="1"/>
    <col min="12036" max="12036" width="57.453125" style="805" customWidth="1"/>
    <col min="12037" max="12288" width="9" style="805"/>
    <col min="12289" max="12289" width="12.6328125" style="805" customWidth="1"/>
    <col min="12290" max="12290" width="14.08984375" style="805" customWidth="1"/>
    <col min="12291" max="12291" width="4.6328125" style="805" customWidth="1"/>
    <col min="12292" max="12292" width="57.453125" style="805" customWidth="1"/>
    <col min="12293" max="12544" width="9" style="805"/>
    <col min="12545" max="12545" width="12.6328125" style="805" customWidth="1"/>
    <col min="12546" max="12546" width="14.08984375" style="805" customWidth="1"/>
    <col min="12547" max="12547" width="4.6328125" style="805" customWidth="1"/>
    <col min="12548" max="12548" width="57.453125" style="805" customWidth="1"/>
    <col min="12549" max="12800" width="9" style="805"/>
    <col min="12801" max="12801" width="12.6328125" style="805" customWidth="1"/>
    <col min="12802" max="12802" width="14.08984375" style="805" customWidth="1"/>
    <col min="12803" max="12803" width="4.6328125" style="805" customWidth="1"/>
    <col min="12804" max="12804" width="57.453125" style="805" customWidth="1"/>
    <col min="12805" max="13056" width="9" style="805"/>
    <col min="13057" max="13057" width="12.6328125" style="805" customWidth="1"/>
    <col min="13058" max="13058" width="14.08984375" style="805" customWidth="1"/>
    <col min="13059" max="13059" width="4.6328125" style="805" customWidth="1"/>
    <col min="13060" max="13060" width="57.453125" style="805" customWidth="1"/>
    <col min="13061" max="13312" width="9" style="805"/>
    <col min="13313" max="13313" width="12.6328125" style="805" customWidth="1"/>
    <col min="13314" max="13314" width="14.08984375" style="805" customWidth="1"/>
    <col min="13315" max="13315" width="4.6328125" style="805" customWidth="1"/>
    <col min="13316" max="13316" width="57.453125" style="805" customWidth="1"/>
    <col min="13317" max="13568" width="9" style="805"/>
    <col min="13569" max="13569" width="12.6328125" style="805" customWidth="1"/>
    <col min="13570" max="13570" width="14.08984375" style="805" customWidth="1"/>
    <col min="13571" max="13571" width="4.6328125" style="805" customWidth="1"/>
    <col min="13572" max="13572" width="57.453125" style="805" customWidth="1"/>
    <col min="13573" max="13824" width="9" style="805"/>
    <col min="13825" max="13825" width="12.6328125" style="805" customWidth="1"/>
    <col min="13826" max="13826" width="14.08984375" style="805" customWidth="1"/>
    <col min="13827" max="13827" width="4.6328125" style="805" customWidth="1"/>
    <col min="13828" max="13828" width="57.453125" style="805" customWidth="1"/>
    <col min="13829" max="14080" width="9" style="805"/>
    <col min="14081" max="14081" width="12.6328125" style="805" customWidth="1"/>
    <col min="14082" max="14082" width="14.08984375" style="805" customWidth="1"/>
    <col min="14083" max="14083" width="4.6328125" style="805" customWidth="1"/>
    <col min="14084" max="14084" width="57.453125" style="805" customWidth="1"/>
    <col min="14085" max="14336" width="9" style="805"/>
    <col min="14337" max="14337" width="12.6328125" style="805" customWidth="1"/>
    <col min="14338" max="14338" width="14.08984375" style="805" customWidth="1"/>
    <col min="14339" max="14339" width="4.6328125" style="805" customWidth="1"/>
    <col min="14340" max="14340" width="57.453125" style="805" customWidth="1"/>
    <col min="14341" max="14592" width="9" style="805"/>
    <col min="14593" max="14593" width="12.6328125" style="805" customWidth="1"/>
    <col min="14594" max="14594" width="14.08984375" style="805" customWidth="1"/>
    <col min="14595" max="14595" width="4.6328125" style="805" customWidth="1"/>
    <col min="14596" max="14596" width="57.453125" style="805" customWidth="1"/>
    <col min="14597" max="14848" width="9" style="805"/>
    <col min="14849" max="14849" width="12.6328125" style="805" customWidth="1"/>
    <col min="14850" max="14850" width="14.08984375" style="805" customWidth="1"/>
    <col min="14851" max="14851" width="4.6328125" style="805" customWidth="1"/>
    <col min="14852" max="14852" width="57.453125" style="805" customWidth="1"/>
    <col min="14853" max="15104" width="9" style="805"/>
    <col min="15105" max="15105" width="12.6328125" style="805" customWidth="1"/>
    <col min="15106" max="15106" width="14.08984375" style="805" customWidth="1"/>
    <col min="15107" max="15107" width="4.6328125" style="805" customWidth="1"/>
    <col min="15108" max="15108" width="57.453125" style="805" customWidth="1"/>
    <col min="15109" max="15360" width="9" style="805"/>
    <col min="15361" max="15361" width="12.6328125" style="805" customWidth="1"/>
    <col min="15362" max="15362" width="14.08984375" style="805" customWidth="1"/>
    <col min="15363" max="15363" width="4.6328125" style="805" customWidth="1"/>
    <col min="15364" max="15364" width="57.453125" style="805" customWidth="1"/>
    <col min="15365" max="15616" width="9" style="805"/>
    <col min="15617" max="15617" width="12.6328125" style="805" customWidth="1"/>
    <col min="15618" max="15618" width="14.08984375" style="805" customWidth="1"/>
    <col min="15619" max="15619" width="4.6328125" style="805" customWidth="1"/>
    <col min="15620" max="15620" width="57.453125" style="805" customWidth="1"/>
    <col min="15621" max="15872" width="9" style="805"/>
    <col min="15873" max="15873" width="12.6328125" style="805" customWidth="1"/>
    <col min="15874" max="15874" width="14.08984375" style="805" customWidth="1"/>
    <col min="15875" max="15875" width="4.6328125" style="805" customWidth="1"/>
    <col min="15876" max="15876" width="57.453125" style="805" customWidth="1"/>
    <col min="15877" max="16128" width="9" style="805"/>
    <col min="16129" max="16129" width="12.6328125" style="805" customWidth="1"/>
    <col min="16130" max="16130" width="14.08984375" style="805" customWidth="1"/>
    <col min="16131" max="16131" width="4.6328125" style="805" customWidth="1"/>
    <col min="16132" max="16132" width="57.453125" style="805" customWidth="1"/>
    <col min="16133" max="16384" width="9" style="805"/>
  </cols>
  <sheetData>
    <row r="1" spans="1:4" ht="21" customHeight="1">
      <c r="A1" s="804"/>
      <c r="B1" s="804"/>
      <c r="C1" s="804"/>
      <c r="D1" s="804"/>
    </row>
    <row r="2" spans="1:4" ht="29.25" customHeight="1" thickBot="1">
      <c r="A2" s="2534" t="s">
        <v>692</v>
      </c>
      <c r="B2" s="2534"/>
      <c r="C2" s="2534"/>
      <c r="D2" s="2534"/>
    </row>
    <row r="3" spans="1:4" ht="24.9" customHeight="1">
      <c r="A3" s="2535" t="s">
        <v>639</v>
      </c>
      <c r="B3" s="2536"/>
      <c r="C3" s="2545" t="str">
        <f>各項目入力表!B3</f>
        <v>○○○○工事</v>
      </c>
      <c r="D3" s="2546"/>
    </row>
    <row r="4" spans="1:4" ht="24.9" customHeight="1" thickBot="1">
      <c r="A4" s="2539" t="s">
        <v>640</v>
      </c>
      <c r="B4" s="2540"/>
      <c r="C4" s="2547" t="str">
        <f>各項目入力表!F4</f>
        <v>○△□×株式会社</v>
      </c>
      <c r="D4" s="2548"/>
    </row>
    <row r="5" spans="1:4" ht="45" customHeight="1">
      <c r="A5" s="806" t="s">
        <v>641</v>
      </c>
      <c r="B5" s="807" t="s">
        <v>642</v>
      </c>
      <c r="C5" s="2549" t="s">
        <v>643</v>
      </c>
      <c r="D5" s="2550"/>
    </row>
    <row r="6" spans="1:4" ht="45" customHeight="1">
      <c r="A6" s="808" t="s">
        <v>693</v>
      </c>
      <c r="B6" s="809" t="s">
        <v>694</v>
      </c>
      <c r="C6" s="810"/>
      <c r="D6" s="811" t="s">
        <v>695</v>
      </c>
    </row>
    <row r="7" spans="1:4" ht="45" customHeight="1">
      <c r="A7" s="812"/>
      <c r="B7" s="813"/>
      <c r="C7" s="810"/>
      <c r="D7" s="825" t="s">
        <v>720</v>
      </c>
    </row>
    <row r="8" spans="1:4" ht="45" customHeight="1">
      <c r="A8" s="815"/>
      <c r="B8" s="816"/>
      <c r="C8" s="810"/>
      <c r="D8" s="825" t="s">
        <v>696</v>
      </c>
    </row>
    <row r="9" spans="1:4" ht="45" customHeight="1">
      <c r="A9" s="817"/>
      <c r="B9" s="847"/>
      <c r="C9" s="810"/>
      <c r="D9" s="848" t="s">
        <v>697</v>
      </c>
    </row>
    <row r="10" spans="1:4" ht="45" customHeight="1">
      <c r="A10" s="817"/>
      <c r="B10" s="823"/>
      <c r="C10" s="810"/>
      <c r="D10" s="824" t="s">
        <v>698</v>
      </c>
    </row>
    <row r="11" spans="1:4" ht="45" customHeight="1">
      <c r="A11" s="817"/>
      <c r="B11" s="830"/>
      <c r="C11" s="829"/>
      <c r="D11" s="814" t="s">
        <v>648</v>
      </c>
    </row>
    <row r="12" spans="1:4" ht="54.9" customHeight="1" thickBot="1">
      <c r="A12" s="849"/>
      <c r="B12" s="850"/>
      <c r="C12" s="845"/>
      <c r="D12" s="851" t="s">
        <v>649</v>
      </c>
    </row>
    <row r="13" spans="1:4" ht="54.75" customHeight="1">
      <c r="A13" s="2529" t="s">
        <v>691</v>
      </c>
      <c r="B13" s="2530"/>
      <c r="C13" s="2530"/>
      <c r="D13" s="2530"/>
    </row>
    <row r="14" spans="1:4" ht="24.9" customHeight="1"/>
    <row r="15" spans="1:4" ht="24.9" customHeight="1"/>
    <row r="16" spans="1:4" ht="24.9" customHeight="1"/>
    <row r="17" ht="24.9" customHeight="1"/>
    <row r="18" ht="24.9" customHeight="1"/>
    <row r="19" ht="24.9" customHeight="1"/>
    <row r="20" ht="24.9" customHeight="1"/>
    <row r="21" ht="24.9" customHeight="1"/>
    <row r="22" ht="24.9" customHeight="1"/>
    <row r="23" ht="24.9" customHeight="1"/>
    <row r="24" ht="24.9" customHeight="1"/>
    <row r="25" ht="24.9" customHeight="1"/>
    <row r="26" ht="24.9" customHeight="1"/>
    <row r="27" ht="24.9" customHeight="1"/>
    <row r="28" ht="24.9" customHeight="1"/>
    <row r="29" ht="24.9" customHeight="1"/>
    <row r="30" ht="24.9" customHeight="1"/>
    <row r="31" ht="24.9" customHeight="1"/>
    <row r="32"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sheetData>
  <sheetProtection selectLockedCells="1"/>
  <mergeCells count="7">
    <mergeCell ref="A13:D13"/>
    <mergeCell ref="A2:D2"/>
    <mergeCell ref="A3:B3"/>
    <mergeCell ref="C3:D3"/>
    <mergeCell ref="A4:B4"/>
    <mergeCell ref="C4:D4"/>
    <mergeCell ref="C5:D5"/>
  </mergeCells>
  <phoneticPr fontId="3"/>
  <pageMargins left="0.70866141732283472" right="0.70866141732283472" top="0.74803149606299213" bottom="0.74803149606299213" header="0.51181102362204722" footer="0.31496062992125984"/>
  <pageSetup paperSize="9" orientation="portrait" r:id="rId1"/>
  <headerFooter>
    <oddHeader>&amp;L&amp;"ＭＳ 明朝,標準"&amp;8&amp;K00-033
平塚市工事成績評定要領関係　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64225" r:id="rId4" name="Check Box 1">
              <controlPr defaultSize="0" autoFill="0" autoLine="0" autoPict="0">
                <anchor moveWithCells="1">
                  <from>
                    <xdr:col>2</xdr:col>
                    <xdr:colOff>76200</xdr:colOff>
                    <xdr:row>5</xdr:row>
                    <xdr:rowOff>215900</xdr:rowOff>
                  </from>
                  <to>
                    <xdr:col>2</xdr:col>
                    <xdr:colOff>330200</xdr:colOff>
                    <xdr:row>5</xdr:row>
                    <xdr:rowOff>368300</xdr:rowOff>
                  </to>
                </anchor>
              </controlPr>
            </control>
          </mc:Choice>
        </mc:AlternateContent>
        <mc:AlternateContent xmlns:mc="http://schemas.openxmlformats.org/markup-compatibility/2006">
          <mc:Choice Requires="x14">
            <control shapeId="564226" r:id="rId5" name="Check Box 2">
              <controlPr defaultSize="0" autoFill="0" autoLine="0" autoPict="0">
                <anchor moveWithCells="1">
                  <from>
                    <xdr:col>2</xdr:col>
                    <xdr:colOff>76200</xdr:colOff>
                    <xdr:row>6</xdr:row>
                    <xdr:rowOff>215900</xdr:rowOff>
                  </from>
                  <to>
                    <xdr:col>2</xdr:col>
                    <xdr:colOff>330200</xdr:colOff>
                    <xdr:row>6</xdr:row>
                    <xdr:rowOff>368300</xdr:rowOff>
                  </to>
                </anchor>
              </controlPr>
            </control>
          </mc:Choice>
        </mc:AlternateContent>
        <mc:AlternateContent xmlns:mc="http://schemas.openxmlformats.org/markup-compatibility/2006">
          <mc:Choice Requires="x14">
            <control shapeId="564227" r:id="rId6" name="Check Box 3">
              <controlPr defaultSize="0" autoFill="0" autoLine="0" autoPict="0">
                <anchor moveWithCells="1">
                  <from>
                    <xdr:col>2</xdr:col>
                    <xdr:colOff>76200</xdr:colOff>
                    <xdr:row>7</xdr:row>
                    <xdr:rowOff>215900</xdr:rowOff>
                  </from>
                  <to>
                    <xdr:col>2</xdr:col>
                    <xdr:colOff>330200</xdr:colOff>
                    <xdr:row>7</xdr:row>
                    <xdr:rowOff>368300</xdr:rowOff>
                  </to>
                </anchor>
              </controlPr>
            </control>
          </mc:Choice>
        </mc:AlternateContent>
        <mc:AlternateContent xmlns:mc="http://schemas.openxmlformats.org/markup-compatibility/2006">
          <mc:Choice Requires="x14">
            <control shapeId="564228" r:id="rId7" name="Check Box 4">
              <controlPr defaultSize="0" autoFill="0" autoLine="0" autoPict="0">
                <anchor moveWithCells="1">
                  <from>
                    <xdr:col>2</xdr:col>
                    <xdr:colOff>76200</xdr:colOff>
                    <xdr:row>8</xdr:row>
                    <xdr:rowOff>215900</xdr:rowOff>
                  </from>
                  <to>
                    <xdr:col>2</xdr:col>
                    <xdr:colOff>330200</xdr:colOff>
                    <xdr:row>8</xdr:row>
                    <xdr:rowOff>368300</xdr:rowOff>
                  </to>
                </anchor>
              </controlPr>
            </control>
          </mc:Choice>
        </mc:AlternateContent>
        <mc:AlternateContent xmlns:mc="http://schemas.openxmlformats.org/markup-compatibility/2006">
          <mc:Choice Requires="x14">
            <control shapeId="564229" r:id="rId8" name="Check Box 5">
              <controlPr defaultSize="0" autoFill="0" autoLine="0" autoPict="0">
                <anchor moveWithCells="1">
                  <from>
                    <xdr:col>2</xdr:col>
                    <xdr:colOff>76200</xdr:colOff>
                    <xdr:row>9</xdr:row>
                    <xdr:rowOff>215900</xdr:rowOff>
                  </from>
                  <to>
                    <xdr:col>2</xdr:col>
                    <xdr:colOff>330200</xdr:colOff>
                    <xdr:row>9</xdr:row>
                    <xdr:rowOff>368300</xdr:rowOff>
                  </to>
                </anchor>
              </controlPr>
            </control>
          </mc:Choice>
        </mc:AlternateContent>
        <mc:AlternateContent xmlns:mc="http://schemas.openxmlformats.org/markup-compatibility/2006">
          <mc:Choice Requires="x14">
            <control shapeId="564230" r:id="rId9" name="Check Box 6">
              <controlPr defaultSize="0" autoFill="0" autoLine="0" autoPict="0">
                <anchor moveWithCells="1">
                  <from>
                    <xdr:col>2</xdr:col>
                    <xdr:colOff>76200</xdr:colOff>
                    <xdr:row>10</xdr:row>
                    <xdr:rowOff>215900</xdr:rowOff>
                  </from>
                  <to>
                    <xdr:col>2</xdr:col>
                    <xdr:colOff>330200</xdr:colOff>
                    <xdr:row>10</xdr:row>
                    <xdr:rowOff>368300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1"/>
  <sheetViews>
    <sheetView view="pageBreakPreview" zoomScaleNormal="100" zoomScaleSheetLayoutView="100" workbookViewId="0">
      <selection activeCell="F8" sqref="F8"/>
    </sheetView>
  </sheetViews>
  <sheetFormatPr defaultRowHeight="13"/>
  <cols>
    <col min="1" max="1" width="22.6328125" style="854" customWidth="1"/>
    <col min="2" max="5" width="16.6328125" style="854" customWidth="1"/>
    <col min="6" max="256" width="9" style="854"/>
    <col min="257" max="257" width="22.6328125" style="854" customWidth="1"/>
    <col min="258" max="261" width="16.6328125" style="854" customWidth="1"/>
    <col min="262" max="512" width="9" style="854"/>
    <col min="513" max="513" width="22.6328125" style="854" customWidth="1"/>
    <col min="514" max="517" width="16.6328125" style="854" customWidth="1"/>
    <col min="518" max="768" width="9" style="854"/>
    <col min="769" max="769" width="22.6328125" style="854" customWidth="1"/>
    <col min="770" max="773" width="16.6328125" style="854" customWidth="1"/>
    <col min="774" max="1024" width="9" style="854"/>
    <col min="1025" max="1025" width="22.6328125" style="854" customWidth="1"/>
    <col min="1026" max="1029" width="16.6328125" style="854" customWidth="1"/>
    <col min="1030" max="1280" width="9" style="854"/>
    <col min="1281" max="1281" width="22.6328125" style="854" customWidth="1"/>
    <col min="1282" max="1285" width="16.6328125" style="854" customWidth="1"/>
    <col min="1286" max="1536" width="9" style="854"/>
    <col min="1537" max="1537" width="22.6328125" style="854" customWidth="1"/>
    <col min="1538" max="1541" width="16.6328125" style="854" customWidth="1"/>
    <col min="1542" max="1792" width="9" style="854"/>
    <col min="1793" max="1793" width="22.6328125" style="854" customWidth="1"/>
    <col min="1794" max="1797" width="16.6328125" style="854" customWidth="1"/>
    <col min="1798" max="2048" width="9" style="854"/>
    <col min="2049" max="2049" width="22.6328125" style="854" customWidth="1"/>
    <col min="2050" max="2053" width="16.6328125" style="854" customWidth="1"/>
    <col min="2054" max="2304" width="9" style="854"/>
    <col min="2305" max="2305" width="22.6328125" style="854" customWidth="1"/>
    <col min="2306" max="2309" width="16.6328125" style="854" customWidth="1"/>
    <col min="2310" max="2560" width="9" style="854"/>
    <col min="2561" max="2561" width="22.6328125" style="854" customWidth="1"/>
    <col min="2562" max="2565" width="16.6328125" style="854" customWidth="1"/>
    <col min="2566" max="2816" width="9" style="854"/>
    <col min="2817" max="2817" width="22.6328125" style="854" customWidth="1"/>
    <col min="2818" max="2821" width="16.6328125" style="854" customWidth="1"/>
    <col min="2822" max="3072" width="9" style="854"/>
    <col min="3073" max="3073" width="22.6328125" style="854" customWidth="1"/>
    <col min="3074" max="3077" width="16.6328125" style="854" customWidth="1"/>
    <col min="3078" max="3328" width="9" style="854"/>
    <col min="3329" max="3329" width="22.6328125" style="854" customWidth="1"/>
    <col min="3330" max="3333" width="16.6328125" style="854" customWidth="1"/>
    <col min="3334" max="3584" width="9" style="854"/>
    <col min="3585" max="3585" width="22.6328125" style="854" customWidth="1"/>
    <col min="3586" max="3589" width="16.6328125" style="854" customWidth="1"/>
    <col min="3590" max="3840" width="9" style="854"/>
    <col min="3841" max="3841" width="22.6328125" style="854" customWidth="1"/>
    <col min="3842" max="3845" width="16.6328125" style="854" customWidth="1"/>
    <col min="3846" max="4096" width="9" style="854"/>
    <col min="4097" max="4097" width="22.6328125" style="854" customWidth="1"/>
    <col min="4098" max="4101" width="16.6328125" style="854" customWidth="1"/>
    <col min="4102" max="4352" width="9" style="854"/>
    <col min="4353" max="4353" width="22.6328125" style="854" customWidth="1"/>
    <col min="4354" max="4357" width="16.6328125" style="854" customWidth="1"/>
    <col min="4358" max="4608" width="9" style="854"/>
    <col min="4609" max="4609" width="22.6328125" style="854" customWidth="1"/>
    <col min="4610" max="4613" width="16.6328125" style="854" customWidth="1"/>
    <col min="4614" max="4864" width="9" style="854"/>
    <col min="4865" max="4865" width="22.6328125" style="854" customWidth="1"/>
    <col min="4866" max="4869" width="16.6328125" style="854" customWidth="1"/>
    <col min="4870" max="5120" width="9" style="854"/>
    <col min="5121" max="5121" width="22.6328125" style="854" customWidth="1"/>
    <col min="5122" max="5125" width="16.6328125" style="854" customWidth="1"/>
    <col min="5126" max="5376" width="9" style="854"/>
    <col min="5377" max="5377" width="22.6328125" style="854" customWidth="1"/>
    <col min="5378" max="5381" width="16.6328125" style="854" customWidth="1"/>
    <col min="5382" max="5632" width="9" style="854"/>
    <col min="5633" max="5633" width="22.6328125" style="854" customWidth="1"/>
    <col min="5634" max="5637" width="16.6328125" style="854" customWidth="1"/>
    <col min="5638" max="5888" width="9" style="854"/>
    <col min="5889" max="5889" width="22.6328125" style="854" customWidth="1"/>
    <col min="5890" max="5893" width="16.6328125" style="854" customWidth="1"/>
    <col min="5894" max="6144" width="9" style="854"/>
    <col min="6145" max="6145" width="22.6328125" style="854" customWidth="1"/>
    <col min="6146" max="6149" width="16.6328125" style="854" customWidth="1"/>
    <col min="6150" max="6400" width="9" style="854"/>
    <col min="6401" max="6401" width="22.6328125" style="854" customWidth="1"/>
    <col min="6402" max="6405" width="16.6328125" style="854" customWidth="1"/>
    <col min="6406" max="6656" width="9" style="854"/>
    <col min="6657" max="6657" width="22.6328125" style="854" customWidth="1"/>
    <col min="6658" max="6661" width="16.6328125" style="854" customWidth="1"/>
    <col min="6662" max="6912" width="9" style="854"/>
    <col min="6913" max="6913" width="22.6328125" style="854" customWidth="1"/>
    <col min="6914" max="6917" width="16.6328125" style="854" customWidth="1"/>
    <col min="6918" max="7168" width="9" style="854"/>
    <col min="7169" max="7169" width="22.6328125" style="854" customWidth="1"/>
    <col min="7170" max="7173" width="16.6328125" style="854" customWidth="1"/>
    <col min="7174" max="7424" width="9" style="854"/>
    <col min="7425" max="7425" width="22.6328125" style="854" customWidth="1"/>
    <col min="7426" max="7429" width="16.6328125" style="854" customWidth="1"/>
    <col min="7430" max="7680" width="9" style="854"/>
    <col min="7681" max="7681" width="22.6328125" style="854" customWidth="1"/>
    <col min="7682" max="7685" width="16.6328125" style="854" customWidth="1"/>
    <col min="7686" max="7936" width="9" style="854"/>
    <col min="7937" max="7937" width="22.6328125" style="854" customWidth="1"/>
    <col min="7938" max="7941" width="16.6328125" style="854" customWidth="1"/>
    <col min="7942" max="8192" width="9" style="854"/>
    <col min="8193" max="8193" width="22.6328125" style="854" customWidth="1"/>
    <col min="8194" max="8197" width="16.6328125" style="854" customWidth="1"/>
    <col min="8198" max="8448" width="9" style="854"/>
    <col min="8449" max="8449" width="22.6328125" style="854" customWidth="1"/>
    <col min="8450" max="8453" width="16.6328125" style="854" customWidth="1"/>
    <col min="8454" max="8704" width="9" style="854"/>
    <col min="8705" max="8705" width="22.6328125" style="854" customWidth="1"/>
    <col min="8706" max="8709" width="16.6328125" style="854" customWidth="1"/>
    <col min="8710" max="8960" width="9" style="854"/>
    <col min="8961" max="8961" width="22.6328125" style="854" customWidth="1"/>
    <col min="8962" max="8965" width="16.6328125" style="854" customWidth="1"/>
    <col min="8966" max="9216" width="9" style="854"/>
    <col min="9217" max="9217" width="22.6328125" style="854" customWidth="1"/>
    <col min="9218" max="9221" width="16.6328125" style="854" customWidth="1"/>
    <col min="9222" max="9472" width="9" style="854"/>
    <col min="9473" max="9473" width="22.6328125" style="854" customWidth="1"/>
    <col min="9474" max="9477" width="16.6328125" style="854" customWidth="1"/>
    <col min="9478" max="9728" width="9" style="854"/>
    <col min="9729" max="9729" width="22.6328125" style="854" customWidth="1"/>
    <col min="9730" max="9733" width="16.6328125" style="854" customWidth="1"/>
    <col min="9734" max="9984" width="9" style="854"/>
    <col min="9985" max="9985" width="22.6328125" style="854" customWidth="1"/>
    <col min="9986" max="9989" width="16.6328125" style="854" customWidth="1"/>
    <col min="9990" max="10240" width="9" style="854"/>
    <col min="10241" max="10241" width="22.6328125" style="854" customWidth="1"/>
    <col min="10242" max="10245" width="16.6328125" style="854" customWidth="1"/>
    <col min="10246" max="10496" width="9" style="854"/>
    <col min="10497" max="10497" width="22.6328125" style="854" customWidth="1"/>
    <col min="10498" max="10501" width="16.6328125" style="854" customWidth="1"/>
    <col min="10502" max="10752" width="9" style="854"/>
    <col min="10753" max="10753" width="22.6328125" style="854" customWidth="1"/>
    <col min="10754" max="10757" width="16.6328125" style="854" customWidth="1"/>
    <col min="10758" max="11008" width="9" style="854"/>
    <col min="11009" max="11009" width="22.6328125" style="854" customWidth="1"/>
    <col min="11010" max="11013" width="16.6328125" style="854" customWidth="1"/>
    <col min="11014" max="11264" width="9" style="854"/>
    <col min="11265" max="11265" width="22.6328125" style="854" customWidth="1"/>
    <col min="11266" max="11269" width="16.6328125" style="854" customWidth="1"/>
    <col min="11270" max="11520" width="9" style="854"/>
    <col min="11521" max="11521" width="22.6328125" style="854" customWidth="1"/>
    <col min="11522" max="11525" width="16.6328125" style="854" customWidth="1"/>
    <col min="11526" max="11776" width="9" style="854"/>
    <col min="11777" max="11777" width="22.6328125" style="854" customWidth="1"/>
    <col min="11778" max="11781" width="16.6328125" style="854" customWidth="1"/>
    <col min="11782" max="12032" width="9" style="854"/>
    <col min="12033" max="12033" width="22.6328125" style="854" customWidth="1"/>
    <col min="12034" max="12037" width="16.6328125" style="854" customWidth="1"/>
    <col min="12038" max="12288" width="9" style="854"/>
    <col min="12289" max="12289" width="22.6328125" style="854" customWidth="1"/>
    <col min="12290" max="12293" width="16.6328125" style="854" customWidth="1"/>
    <col min="12294" max="12544" width="9" style="854"/>
    <col min="12545" max="12545" width="22.6328125" style="854" customWidth="1"/>
    <col min="12546" max="12549" width="16.6328125" style="854" customWidth="1"/>
    <col min="12550" max="12800" width="9" style="854"/>
    <col min="12801" max="12801" width="22.6328125" style="854" customWidth="1"/>
    <col min="12802" max="12805" width="16.6328125" style="854" customWidth="1"/>
    <col min="12806" max="13056" width="9" style="854"/>
    <col min="13057" max="13057" width="22.6328125" style="854" customWidth="1"/>
    <col min="13058" max="13061" width="16.6328125" style="854" customWidth="1"/>
    <col min="13062" max="13312" width="9" style="854"/>
    <col min="13313" max="13313" width="22.6328125" style="854" customWidth="1"/>
    <col min="13314" max="13317" width="16.6328125" style="854" customWidth="1"/>
    <col min="13318" max="13568" width="9" style="854"/>
    <col min="13569" max="13569" width="22.6328125" style="854" customWidth="1"/>
    <col min="13570" max="13573" width="16.6328125" style="854" customWidth="1"/>
    <col min="13574" max="13824" width="9" style="854"/>
    <col min="13825" max="13825" width="22.6328125" style="854" customWidth="1"/>
    <col min="13826" max="13829" width="16.6328125" style="854" customWidth="1"/>
    <col min="13830" max="14080" width="9" style="854"/>
    <col min="14081" max="14081" width="22.6328125" style="854" customWidth="1"/>
    <col min="14082" max="14085" width="16.6328125" style="854" customWidth="1"/>
    <col min="14086" max="14336" width="9" style="854"/>
    <col min="14337" max="14337" width="22.6328125" style="854" customWidth="1"/>
    <col min="14338" max="14341" width="16.6328125" style="854" customWidth="1"/>
    <col min="14342" max="14592" width="9" style="854"/>
    <col min="14593" max="14593" width="22.6328125" style="854" customWidth="1"/>
    <col min="14594" max="14597" width="16.6328125" style="854" customWidth="1"/>
    <col min="14598" max="14848" width="9" style="854"/>
    <col min="14849" max="14849" width="22.6328125" style="854" customWidth="1"/>
    <col min="14850" max="14853" width="16.6328125" style="854" customWidth="1"/>
    <col min="14854" max="15104" width="9" style="854"/>
    <col min="15105" max="15105" width="22.6328125" style="854" customWidth="1"/>
    <col min="15106" max="15109" width="16.6328125" style="854" customWidth="1"/>
    <col min="15110" max="15360" width="9" style="854"/>
    <col min="15361" max="15361" width="22.6328125" style="854" customWidth="1"/>
    <col min="15362" max="15365" width="16.6328125" style="854" customWidth="1"/>
    <col min="15366" max="15616" width="9" style="854"/>
    <col min="15617" max="15617" width="22.6328125" style="854" customWidth="1"/>
    <col min="15618" max="15621" width="16.6328125" style="854" customWidth="1"/>
    <col min="15622" max="15872" width="9" style="854"/>
    <col min="15873" max="15873" width="22.6328125" style="854" customWidth="1"/>
    <col min="15874" max="15877" width="16.6328125" style="854" customWidth="1"/>
    <col min="15878" max="16128" width="9" style="854"/>
    <col min="16129" max="16129" width="22.6328125" style="854" customWidth="1"/>
    <col min="16130" max="16133" width="16.6328125" style="854" customWidth="1"/>
    <col min="16134" max="16384" width="9" style="854"/>
  </cols>
  <sheetData>
    <row r="1" spans="1:5">
      <c r="A1" s="852"/>
      <c r="B1" s="853"/>
      <c r="C1" s="853"/>
      <c r="D1" s="853"/>
      <c r="E1" s="853"/>
    </row>
    <row r="2" spans="1:5" ht="16.5">
      <c r="A2" s="2551" t="s">
        <v>699</v>
      </c>
      <c r="B2" s="2551"/>
      <c r="C2" s="2551"/>
      <c r="D2" s="2551"/>
      <c r="E2" s="2551"/>
    </row>
    <row r="3" spans="1:5">
      <c r="A3" s="853"/>
      <c r="B3" s="853"/>
      <c r="C3" s="853"/>
      <c r="D3" s="853"/>
      <c r="E3" s="853"/>
    </row>
    <row r="4" spans="1:5" ht="24.9" customHeight="1">
      <c r="A4" s="855" t="s">
        <v>700</v>
      </c>
      <c r="B4" s="856"/>
      <c r="C4" s="857" t="s">
        <v>643</v>
      </c>
      <c r="D4" s="2552"/>
      <c r="E4" s="2553"/>
    </row>
    <row r="5" spans="1:5" ht="24.9" customHeight="1">
      <c r="A5" s="858" t="s">
        <v>701</v>
      </c>
      <c r="B5" s="2554"/>
      <c r="C5" s="2555"/>
      <c r="D5" s="2555"/>
      <c r="E5" s="2556"/>
    </row>
    <row r="6" spans="1:5">
      <c r="A6" s="859" t="s">
        <v>702</v>
      </c>
      <c r="B6" s="860"/>
      <c r="C6" s="860"/>
      <c r="D6" s="860"/>
      <c r="E6" s="861"/>
    </row>
    <row r="7" spans="1:5" ht="20.149999999999999" customHeight="1">
      <c r="A7" s="2557"/>
      <c r="B7" s="2558"/>
      <c r="C7" s="2558"/>
      <c r="D7" s="2558"/>
      <c r="E7" s="2559"/>
    </row>
    <row r="8" spans="1:5" ht="20.149999999999999" customHeight="1">
      <c r="A8" s="2557"/>
      <c r="B8" s="2558"/>
      <c r="C8" s="2558"/>
      <c r="D8" s="2558"/>
      <c r="E8" s="2559"/>
    </row>
    <row r="9" spans="1:5" ht="20.149999999999999" customHeight="1">
      <c r="A9" s="2557"/>
      <c r="B9" s="2558"/>
      <c r="C9" s="2558"/>
      <c r="D9" s="2558"/>
      <c r="E9" s="2559"/>
    </row>
    <row r="10" spans="1:5" ht="20.149999999999999" customHeight="1">
      <c r="A10" s="2560"/>
      <c r="B10" s="2558"/>
      <c r="C10" s="2558"/>
      <c r="D10" s="2558"/>
      <c r="E10" s="2559"/>
    </row>
    <row r="11" spans="1:5" ht="20.149999999999999" customHeight="1">
      <c r="A11" s="2560"/>
      <c r="B11" s="2558"/>
      <c r="C11" s="2558"/>
      <c r="D11" s="2558"/>
      <c r="E11" s="2559"/>
    </row>
    <row r="12" spans="1:5" ht="20.149999999999999" customHeight="1">
      <c r="A12" s="2560"/>
      <c r="B12" s="2558"/>
      <c r="C12" s="2558"/>
      <c r="D12" s="2558"/>
      <c r="E12" s="2559"/>
    </row>
    <row r="13" spans="1:5" ht="20.149999999999999" customHeight="1">
      <c r="A13" s="2561"/>
      <c r="B13" s="2562"/>
      <c r="C13" s="2562"/>
      <c r="D13" s="2562"/>
      <c r="E13" s="2563"/>
    </row>
    <row r="14" spans="1:5">
      <c r="A14" s="859" t="s">
        <v>703</v>
      </c>
      <c r="B14" s="860"/>
      <c r="C14" s="860"/>
      <c r="D14" s="860"/>
      <c r="E14" s="861"/>
    </row>
    <row r="15" spans="1:5" ht="20.149999999999999" customHeight="1">
      <c r="A15" s="2557"/>
      <c r="B15" s="2558"/>
      <c r="C15" s="2558"/>
      <c r="D15" s="2558"/>
      <c r="E15" s="2559"/>
    </row>
    <row r="16" spans="1:5" ht="20.149999999999999" customHeight="1">
      <c r="A16" s="2560"/>
      <c r="B16" s="2558"/>
      <c r="C16" s="2558"/>
      <c r="D16" s="2558"/>
      <c r="E16" s="2559"/>
    </row>
    <row r="17" spans="1:5" ht="20.149999999999999" customHeight="1">
      <c r="A17" s="2560"/>
      <c r="B17" s="2558"/>
      <c r="C17" s="2558"/>
      <c r="D17" s="2558"/>
      <c r="E17" s="2559"/>
    </row>
    <row r="18" spans="1:5" ht="20.149999999999999" customHeight="1">
      <c r="A18" s="2560"/>
      <c r="B18" s="2558"/>
      <c r="C18" s="2558"/>
      <c r="D18" s="2558"/>
      <c r="E18" s="2559"/>
    </row>
    <row r="19" spans="1:5" ht="20.149999999999999" customHeight="1">
      <c r="A19" s="2560"/>
      <c r="B19" s="2558"/>
      <c r="C19" s="2558"/>
      <c r="D19" s="2558"/>
      <c r="E19" s="2559"/>
    </row>
    <row r="20" spans="1:5" ht="20.149999999999999" customHeight="1">
      <c r="A20" s="2560"/>
      <c r="B20" s="2558"/>
      <c r="C20" s="2558"/>
      <c r="D20" s="2558"/>
      <c r="E20" s="2559"/>
    </row>
    <row r="21" spans="1:5" ht="20.149999999999999" customHeight="1">
      <c r="A21" s="2560"/>
      <c r="B21" s="2558"/>
      <c r="C21" s="2558"/>
      <c r="D21" s="2558"/>
      <c r="E21" s="2559"/>
    </row>
    <row r="22" spans="1:5" ht="20.149999999999999" customHeight="1">
      <c r="A22" s="2560"/>
      <c r="B22" s="2558"/>
      <c r="C22" s="2558"/>
      <c r="D22" s="2558"/>
      <c r="E22" s="2559"/>
    </row>
    <row r="23" spans="1:5" ht="20.149999999999999" customHeight="1">
      <c r="A23" s="2560"/>
      <c r="B23" s="2558"/>
      <c r="C23" s="2558"/>
      <c r="D23" s="2558"/>
      <c r="E23" s="2559"/>
    </row>
    <row r="24" spans="1:5" ht="20.149999999999999" customHeight="1">
      <c r="A24" s="2560"/>
      <c r="B24" s="2558"/>
      <c r="C24" s="2558"/>
      <c r="D24" s="2558"/>
      <c r="E24" s="2559"/>
    </row>
    <row r="25" spans="1:5" ht="20.149999999999999" customHeight="1">
      <c r="A25" s="2560"/>
      <c r="B25" s="2558"/>
      <c r="C25" s="2558"/>
      <c r="D25" s="2558"/>
      <c r="E25" s="2559"/>
    </row>
    <row r="26" spans="1:5" ht="20.149999999999999" customHeight="1">
      <c r="A26" s="2560"/>
      <c r="B26" s="2558"/>
      <c r="C26" s="2558"/>
      <c r="D26" s="2558"/>
      <c r="E26" s="2559"/>
    </row>
    <row r="27" spans="1:5" ht="20.149999999999999" customHeight="1">
      <c r="A27" s="2560"/>
      <c r="B27" s="2558"/>
      <c r="C27" s="2558"/>
      <c r="D27" s="2558"/>
      <c r="E27" s="2559"/>
    </row>
    <row r="28" spans="1:5" ht="20.149999999999999" customHeight="1">
      <c r="A28" s="2560"/>
      <c r="B28" s="2558"/>
      <c r="C28" s="2558"/>
      <c r="D28" s="2558"/>
      <c r="E28" s="2559"/>
    </row>
    <row r="29" spans="1:5" ht="20.149999999999999" customHeight="1">
      <c r="A29" s="2560"/>
      <c r="B29" s="2558"/>
      <c r="C29" s="2558"/>
      <c r="D29" s="2558"/>
      <c r="E29" s="2559"/>
    </row>
    <row r="30" spans="1:5" ht="20.149999999999999" customHeight="1">
      <c r="A30" s="2560"/>
      <c r="B30" s="2558"/>
      <c r="C30" s="2558"/>
      <c r="D30" s="2558"/>
      <c r="E30" s="2559"/>
    </row>
    <row r="31" spans="1:5" ht="20.149999999999999" customHeight="1">
      <c r="A31" s="2560"/>
      <c r="B31" s="2558"/>
      <c r="C31" s="2558"/>
      <c r="D31" s="2558"/>
      <c r="E31" s="2559"/>
    </row>
    <row r="32" spans="1:5" ht="20.149999999999999" customHeight="1">
      <c r="A32" s="2560"/>
      <c r="B32" s="2558"/>
      <c r="C32" s="2558"/>
      <c r="D32" s="2558"/>
      <c r="E32" s="2559"/>
    </row>
    <row r="33" spans="1:5" ht="20.149999999999999" customHeight="1">
      <c r="A33" s="2560"/>
      <c r="B33" s="2558"/>
      <c r="C33" s="2558"/>
      <c r="D33" s="2558"/>
      <c r="E33" s="2559"/>
    </row>
    <row r="34" spans="1:5" ht="20.149999999999999" customHeight="1">
      <c r="A34" s="2560"/>
      <c r="B34" s="2558"/>
      <c r="C34" s="2558"/>
      <c r="D34" s="2558"/>
      <c r="E34" s="2559"/>
    </row>
    <row r="35" spans="1:5" ht="20.149999999999999" customHeight="1">
      <c r="A35" s="2560"/>
      <c r="B35" s="2558"/>
      <c r="C35" s="2558"/>
      <c r="D35" s="2558"/>
      <c r="E35" s="2559"/>
    </row>
    <row r="36" spans="1:5" ht="20.149999999999999" customHeight="1">
      <c r="A36" s="2560"/>
      <c r="B36" s="2558"/>
      <c r="C36" s="2558"/>
      <c r="D36" s="2558"/>
      <c r="E36" s="2559"/>
    </row>
    <row r="37" spans="1:5" ht="20.149999999999999" customHeight="1">
      <c r="A37" s="2560"/>
      <c r="B37" s="2558"/>
      <c r="C37" s="2558"/>
      <c r="D37" s="2558"/>
      <c r="E37" s="2559"/>
    </row>
    <row r="38" spans="1:5" ht="20.149999999999999" customHeight="1">
      <c r="A38" s="2560"/>
      <c r="B38" s="2558"/>
      <c r="C38" s="2558"/>
      <c r="D38" s="2558"/>
      <c r="E38" s="2559"/>
    </row>
    <row r="39" spans="1:5" ht="20.149999999999999" customHeight="1">
      <c r="A39" s="2560"/>
      <c r="B39" s="2558"/>
      <c r="C39" s="2558"/>
      <c r="D39" s="2558"/>
      <c r="E39" s="2559"/>
    </row>
    <row r="40" spans="1:5" ht="20.149999999999999" customHeight="1">
      <c r="A40" s="2561"/>
      <c r="B40" s="2562"/>
      <c r="C40" s="2562"/>
      <c r="D40" s="2562"/>
      <c r="E40" s="2563"/>
    </row>
    <row r="41" spans="1:5" ht="21" customHeight="1">
      <c r="A41" s="862" t="s">
        <v>704</v>
      </c>
      <c r="B41" s="853"/>
      <c r="C41" s="853"/>
      <c r="D41" s="853"/>
      <c r="E41" s="853"/>
    </row>
  </sheetData>
  <sheetProtection selectLockedCells="1"/>
  <mergeCells count="5">
    <mergeCell ref="A2:E2"/>
    <mergeCell ref="D4:E4"/>
    <mergeCell ref="B5:E5"/>
    <mergeCell ref="A7:E13"/>
    <mergeCell ref="A15:E40"/>
  </mergeCells>
  <phoneticPr fontId="3"/>
  <pageMargins left="0.70866141732283472" right="0.11811023622047245" top="0.74803149606299213" bottom="0.74803149606299213" header="0.51181102362204722" footer="0.31496062992125984"/>
  <pageSetup paperSize="9" scale="97" orientation="portrait" r:id="rId1"/>
  <headerFooter>
    <oddHeader>&amp;L&amp;"ＭＳ 明朝,標準"&amp;8&amp;K00-031平塚市工事成績評定要領関係　様式３</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J50"/>
  <sheetViews>
    <sheetView showZeros="0" view="pageBreakPreview" zoomScale="90" zoomScaleNormal="75" zoomScaleSheetLayoutView="90" workbookViewId="0">
      <selection activeCell="H12" sqref="H12:M12"/>
    </sheetView>
  </sheetViews>
  <sheetFormatPr defaultRowHeight="13"/>
  <cols>
    <col min="1" max="1" width="4" style="6" customWidth="1"/>
    <col min="2" max="14" width="5.6328125" style="6" customWidth="1"/>
    <col min="15" max="15" width="8.6328125" style="6" customWidth="1"/>
    <col min="16" max="17" width="3.1796875" style="6" customWidth="1"/>
    <col min="18" max="19" width="2.453125" style="6" customWidth="1"/>
    <col min="20" max="20" width="2.08984375" style="6" customWidth="1"/>
    <col min="21" max="33" width="3.1796875" style="6" customWidth="1"/>
    <col min="34" max="34" width="5.6328125" style="6" customWidth="1"/>
    <col min="35" max="35" width="9" style="6"/>
    <col min="36" max="36" width="9" style="6" hidden="1" customWidth="1"/>
    <col min="37" max="37" width="7.6328125" style="6" hidden="1" customWidth="1"/>
    <col min="38" max="270" width="9" style="6"/>
    <col min="271" max="271" width="23.6328125" style="6" customWidth="1"/>
    <col min="272" max="272" width="27.6328125" style="6" customWidth="1"/>
    <col min="273" max="273" width="5.6328125" style="6" bestFit="1" customWidth="1"/>
    <col min="274" max="274" width="7.453125" style="6" bestFit="1" customWidth="1"/>
    <col min="275" max="275" width="6.6328125" style="6" customWidth="1"/>
    <col min="276" max="279" width="7.6328125" style="6" customWidth="1"/>
    <col min="280" max="281" width="7.90625" style="6" customWidth="1"/>
    <col min="282" max="284" width="7.6328125" style="6" customWidth="1"/>
    <col min="285" max="526" width="9" style="6"/>
    <col min="527" max="527" width="23.6328125" style="6" customWidth="1"/>
    <col min="528" max="528" width="27.6328125" style="6" customWidth="1"/>
    <col min="529" max="529" width="5.6328125" style="6" bestFit="1" customWidth="1"/>
    <col min="530" max="530" width="7.453125" style="6" bestFit="1" customWidth="1"/>
    <col min="531" max="531" width="6.6328125" style="6" customWidth="1"/>
    <col min="532" max="535" width="7.6328125" style="6" customWidth="1"/>
    <col min="536" max="537" width="7.90625" style="6" customWidth="1"/>
    <col min="538" max="540" width="7.6328125" style="6" customWidth="1"/>
    <col min="541" max="782" width="9" style="6"/>
    <col min="783" max="783" width="23.6328125" style="6" customWidth="1"/>
    <col min="784" max="784" width="27.6328125" style="6" customWidth="1"/>
    <col min="785" max="785" width="5.6328125" style="6" bestFit="1" customWidth="1"/>
    <col min="786" max="786" width="7.453125" style="6" bestFit="1" customWidth="1"/>
    <col min="787" max="787" width="6.6328125" style="6" customWidth="1"/>
    <col min="788" max="791" width="7.6328125" style="6" customWidth="1"/>
    <col min="792" max="793" width="7.90625" style="6" customWidth="1"/>
    <col min="794" max="796" width="7.6328125" style="6" customWidth="1"/>
    <col min="797" max="1038" width="9" style="6"/>
    <col min="1039" max="1039" width="23.6328125" style="6" customWidth="1"/>
    <col min="1040" max="1040" width="27.6328125" style="6" customWidth="1"/>
    <col min="1041" max="1041" width="5.6328125" style="6" bestFit="1" customWidth="1"/>
    <col min="1042" max="1042" width="7.453125" style="6" bestFit="1" customWidth="1"/>
    <col min="1043" max="1043" width="6.6328125" style="6" customWidth="1"/>
    <col min="1044" max="1047" width="7.6328125" style="6" customWidth="1"/>
    <col min="1048" max="1049" width="7.90625" style="6" customWidth="1"/>
    <col min="1050" max="1052" width="7.6328125" style="6" customWidth="1"/>
    <col min="1053" max="1294" width="9" style="6"/>
    <col min="1295" max="1295" width="23.6328125" style="6" customWidth="1"/>
    <col min="1296" max="1296" width="27.6328125" style="6" customWidth="1"/>
    <col min="1297" max="1297" width="5.6328125" style="6" bestFit="1" customWidth="1"/>
    <col min="1298" max="1298" width="7.453125" style="6" bestFit="1" customWidth="1"/>
    <col min="1299" max="1299" width="6.6328125" style="6" customWidth="1"/>
    <col min="1300" max="1303" width="7.6328125" style="6" customWidth="1"/>
    <col min="1304" max="1305" width="7.90625" style="6" customWidth="1"/>
    <col min="1306" max="1308" width="7.6328125" style="6" customWidth="1"/>
    <col min="1309" max="1550" width="9" style="6"/>
    <col min="1551" max="1551" width="23.6328125" style="6" customWidth="1"/>
    <col min="1552" max="1552" width="27.6328125" style="6" customWidth="1"/>
    <col min="1553" max="1553" width="5.6328125" style="6" bestFit="1" customWidth="1"/>
    <col min="1554" max="1554" width="7.453125" style="6" bestFit="1" customWidth="1"/>
    <col min="1555" max="1555" width="6.6328125" style="6" customWidth="1"/>
    <col min="1556" max="1559" width="7.6328125" style="6" customWidth="1"/>
    <col min="1560" max="1561" width="7.90625" style="6" customWidth="1"/>
    <col min="1562" max="1564" width="7.6328125" style="6" customWidth="1"/>
    <col min="1565" max="1806" width="9" style="6"/>
    <col min="1807" max="1807" width="23.6328125" style="6" customWidth="1"/>
    <col min="1808" max="1808" width="27.6328125" style="6" customWidth="1"/>
    <col min="1809" max="1809" width="5.6328125" style="6" bestFit="1" customWidth="1"/>
    <col min="1810" max="1810" width="7.453125" style="6" bestFit="1" customWidth="1"/>
    <col min="1811" max="1811" width="6.6328125" style="6" customWidth="1"/>
    <col min="1812" max="1815" width="7.6328125" style="6" customWidth="1"/>
    <col min="1816" max="1817" width="7.90625" style="6" customWidth="1"/>
    <col min="1818" max="1820" width="7.6328125" style="6" customWidth="1"/>
    <col min="1821" max="2062" width="9" style="6"/>
    <col min="2063" max="2063" width="23.6328125" style="6" customWidth="1"/>
    <col min="2064" max="2064" width="27.6328125" style="6" customWidth="1"/>
    <col min="2065" max="2065" width="5.6328125" style="6" bestFit="1" customWidth="1"/>
    <col min="2066" max="2066" width="7.453125" style="6" bestFit="1" customWidth="1"/>
    <col min="2067" max="2067" width="6.6328125" style="6" customWidth="1"/>
    <col min="2068" max="2071" width="7.6328125" style="6" customWidth="1"/>
    <col min="2072" max="2073" width="7.90625" style="6" customWidth="1"/>
    <col min="2074" max="2076" width="7.6328125" style="6" customWidth="1"/>
    <col min="2077" max="2318" width="9" style="6"/>
    <col min="2319" max="2319" width="23.6328125" style="6" customWidth="1"/>
    <col min="2320" max="2320" width="27.6328125" style="6" customWidth="1"/>
    <col min="2321" max="2321" width="5.6328125" style="6" bestFit="1" customWidth="1"/>
    <col min="2322" max="2322" width="7.453125" style="6" bestFit="1" customWidth="1"/>
    <col min="2323" max="2323" width="6.6328125" style="6" customWidth="1"/>
    <col min="2324" max="2327" width="7.6328125" style="6" customWidth="1"/>
    <col min="2328" max="2329" width="7.90625" style="6" customWidth="1"/>
    <col min="2330" max="2332" width="7.6328125" style="6" customWidth="1"/>
    <col min="2333" max="2574" width="9" style="6"/>
    <col min="2575" max="2575" width="23.6328125" style="6" customWidth="1"/>
    <col min="2576" max="2576" width="27.6328125" style="6" customWidth="1"/>
    <col min="2577" max="2577" width="5.6328125" style="6" bestFit="1" customWidth="1"/>
    <col min="2578" max="2578" width="7.453125" style="6" bestFit="1" customWidth="1"/>
    <col min="2579" max="2579" width="6.6328125" style="6" customWidth="1"/>
    <col min="2580" max="2583" width="7.6328125" style="6" customWidth="1"/>
    <col min="2584" max="2585" width="7.90625" style="6" customWidth="1"/>
    <col min="2586" max="2588" width="7.6328125" style="6" customWidth="1"/>
    <col min="2589" max="2830" width="9" style="6"/>
    <col min="2831" max="2831" width="23.6328125" style="6" customWidth="1"/>
    <col min="2832" max="2832" width="27.6328125" style="6" customWidth="1"/>
    <col min="2833" max="2833" width="5.6328125" style="6" bestFit="1" customWidth="1"/>
    <col min="2834" max="2834" width="7.453125" style="6" bestFit="1" customWidth="1"/>
    <col min="2835" max="2835" width="6.6328125" style="6" customWidth="1"/>
    <col min="2836" max="2839" width="7.6328125" style="6" customWidth="1"/>
    <col min="2840" max="2841" width="7.90625" style="6" customWidth="1"/>
    <col min="2842" max="2844" width="7.6328125" style="6" customWidth="1"/>
    <col min="2845" max="3086" width="9" style="6"/>
    <col min="3087" max="3087" width="23.6328125" style="6" customWidth="1"/>
    <col min="3088" max="3088" width="27.6328125" style="6" customWidth="1"/>
    <col min="3089" max="3089" width="5.6328125" style="6" bestFit="1" customWidth="1"/>
    <col min="3090" max="3090" width="7.453125" style="6" bestFit="1" customWidth="1"/>
    <col min="3091" max="3091" width="6.6328125" style="6" customWidth="1"/>
    <col min="3092" max="3095" width="7.6328125" style="6" customWidth="1"/>
    <col min="3096" max="3097" width="7.90625" style="6" customWidth="1"/>
    <col min="3098" max="3100" width="7.6328125" style="6" customWidth="1"/>
    <col min="3101" max="3342" width="9" style="6"/>
    <col min="3343" max="3343" width="23.6328125" style="6" customWidth="1"/>
    <col min="3344" max="3344" width="27.6328125" style="6" customWidth="1"/>
    <col min="3345" max="3345" width="5.6328125" style="6" bestFit="1" customWidth="1"/>
    <col min="3346" max="3346" width="7.453125" style="6" bestFit="1" customWidth="1"/>
    <col min="3347" max="3347" width="6.6328125" style="6" customWidth="1"/>
    <col min="3348" max="3351" width="7.6328125" style="6" customWidth="1"/>
    <col min="3352" max="3353" width="7.90625" style="6" customWidth="1"/>
    <col min="3354" max="3356" width="7.6328125" style="6" customWidth="1"/>
    <col min="3357" max="3598" width="9" style="6"/>
    <col min="3599" max="3599" width="23.6328125" style="6" customWidth="1"/>
    <col min="3600" max="3600" width="27.6328125" style="6" customWidth="1"/>
    <col min="3601" max="3601" width="5.6328125" style="6" bestFit="1" customWidth="1"/>
    <col min="3602" max="3602" width="7.453125" style="6" bestFit="1" customWidth="1"/>
    <col min="3603" max="3603" width="6.6328125" style="6" customWidth="1"/>
    <col min="3604" max="3607" width="7.6328125" style="6" customWidth="1"/>
    <col min="3608" max="3609" width="7.90625" style="6" customWidth="1"/>
    <col min="3610" max="3612" width="7.6328125" style="6" customWidth="1"/>
    <col min="3613" max="3854" width="9" style="6"/>
    <col min="3855" max="3855" width="23.6328125" style="6" customWidth="1"/>
    <col min="3856" max="3856" width="27.6328125" style="6" customWidth="1"/>
    <col min="3857" max="3857" width="5.6328125" style="6" bestFit="1" customWidth="1"/>
    <col min="3858" max="3858" width="7.453125" style="6" bestFit="1" customWidth="1"/>
    <col min="3859" max="3859" width="6.6328125" style="6" customWidth="1"/>
    <col min="3860" max="3863" width="7.6328125" style="6" customWidth="1"/>
    <col min="3864" max="3865" width="7.90625" style="6" customWidth="1"/>
    <col min="3866" max="3868" width="7.6328125" style="6" customWidth="1"/>
    <col min="3869" max="4110" width="9" style="6"/>
    <col min="4111" max="4111" width="23.6328125" style="6" customWidth="1"/>
    <col min="4112" max="4112" width="27.6328125" style="6" customWidth="1"/>
    <col min="4113" max="4113" width="5.6328125" style="6" bestFit="1" customWidth="1"/>
    <col min="4114" max="4114" width="7.453125" style="6" bestFit="1" customWidth="1"/>
    <col min="4115" max="4115" width="6.6328125" style="6" customWidth="1"/>
    <col min="4116" max="4119" width="7.6328125" style="6" customWidth="1"/>
    <col min="4120" max="4121" width="7.90625" style="6" customWidth="1"/>
    <col min="4122" max="4124" width="7.6328125" style="6" customWidth="1"/>
    <col min="4125" max="4366" width="9" style="6"/>
    <col min="4367" max="4367" width="23.6328125" style="6" customWidth="1"/>
    <col min="4368" max="4368" width="27.6328125" style="6" customWidth="1"/>
    <col min="4369" max="4369" width="5.6328125" style="6" bestFit="1" customWidth="1"/>
    <col min="4370" max="4370" width="7.453125" style="6" bestFit="1" customWidth="1"/>
    <col min="4371" max="4371" width="6.6328125" style="6" customWidth="1"/>
    <col min="4372" max="4375" width="7.6328125" style="6" customWidth="1"/>
    <col min="4376" max="4377" width="7.90625" style="6" customWidth="1"/>
    <col min="4378" max="4380" width="7.6328125" style="6" customWidth="1"/>
    <col min="4381" max="4622" width="9" style="6"/>
    <col min="4623" max="4623" width="23.6328125" style="6" customWidth="1"/>
    <col min="4624" max="4624" width="27.6328125" style="6" customWidth="1"/>
    <col min="4625" max="4625" width="5.6328125" style="6" bestFit="1" customWidth="1"/>
    <col min="4626" max="4626" width="7.453125" style="6" bestFit="1" customWidth="1"/>
    <col min="4627" max="4627" width="6.6328125" style="6" customWidth="1"/>
    <col min="4628" max="4631" width="7.6328125" style="6" customWidth="1"/>
    <col min="4632" max="4633" width="7.90625" style="6" customWidth="1"/>
    <col min="4634" max="4636" width="7.6328125" style="6" customWidth="1"/>
    <col min="4637" max="4878" width="9" style="6"/>
    <col min="4879" max="4879" width="23.6328125" style="6" customWidth="1"/>
    <col min="4880" max="4880" width="27.6328125" style="6" customWidth="1"/>
    <col min="4881" max="4881" width="5.6328125" style="6" bestFit="1" customWidth="1"/>
    <col min="4882" max="4882" width="7.453125" style="6" bestFit="1" customWidth="1"/>
    <col min="4883" max="4883" width="6.6328125" style="6" customWidth="1"/>
    <col min="4884" max="4887" width="7.6328125" style="6" customWidth="1"/>
    <col min="4888" max="4889" width="7.90625" style="6" customWidth="1"/>
    <col min="4890" max="4892" width="7.6328125" style="6" customWidth="1"/>
    <col min="4893" max="5134" width="9" style="6"/>
    <col min="5135" max="5135" width="23.6328125" style="6" customWidth="1"/>
    <col min="5136" max="5136" width="27.6328125" style="6" customWidth="1"/>
    <col min="5137" max="5137" width="5.6328125" style="6" bestFit="1" customWidth="1"/>
    <col min="5138" max="5138" width="7.453125" style="6" bestFit="1" customWidth="1"/>
    <col min="5139" max="5139" width="6.6328125" style="6" customWidth="1"/>
    <col min="5140" max="5143" width="7.6328125" style="6" customWidth="1"/>
    <col min="5144" max="5145" width="7.90625" style="6" customWidth="1"/>
    <col min="5146" max="5148" width="7.6328125" style="6" customWidth="1"/>
    <col min="5149" max="5390" width="9" style="6"/>
    <col min="5391" max="5391" width="23.6328125" style="6" customWidth="1"/>
    <col min="5392" max="5392" width="27.6328125" style="6" customWidth="1"/>
    <col min="5393" max="5393" width="5.6328125" style="6" bestFit="1" customWidth="1"/>
    <col min="5394" max="5394" width="7.453125" style="6" bestFit="1" customWidth="1"/>
    <col min="5395" max="5395" width="6.6328125" style="6" customWidth="1"/>
    <col min="5396" max="5399" width="7.6328125" style="6" customWidth="1"/>
    <col min="5400" max="5401" width="7.90625" style="6" customWidth="1"/>
    <col min="5402" max="5404" width="7.6328125" style="6" customWidth="1"/>
    <col min="5405" max="5646" width="9" style="6"/>
    <col min="5647" max="5647" width="23.6328125" style="6" customWidth="1"/>
    <col min="5648" max="5648" width="27.6328125" style="6" customWidth="1"/>
    <col min="5649" max="5649" width="5.6328125" style="6" bestFit="1" customWidth="1"/>
    <col min="5650" max="5650" width="7.453125" style="6" bestFit="1" customWidth="1"/>
    <col min="5651" max="5651" width="6.6328125" style="6" customWidth="1"/>
    <col min="5652" max="5655" width="7.6328125" style="6" customWidth="1"/>
    <col min="5656" max="5657" width="7.90625" style="6" customWidth="1"/>
    <col min="5658" max="5660" width="7.6328125" style="6" customWidth="1"/>
    <col min="5661" max="5902" width="9" style="6"/>
    <col min="5903" max="5903" width="23.6328125" style="6" customWidth="1"/>
    <col min="5904" max="5904" width="27.6328125" style="6" customWidth="1"/>
    <col min="5905" max="5905" width="5.6328125" style="6" bestFit="1" customWidth="1"/>
    <col min="5906" max="5906" width="7.453125" style="6" bestFit="1" customWidth="1"/>
    <col min="5907" max="5907" width="6.6328125" style="6" customWidth="1"/>
    <col min="5908" max="5911" width="7.6328125" style="6" customWidth="1"/>
    <col min="5912" max="5913" width="7.90625" style="6" customWidth="1"/>
    <col min="5914" max="5916" width="7.6328125" style="6" customWidth="1"/>
    <col min="5917" max="6158" width="9" style="6"/>
    <col min="6159" max="6159" width="23.6328125" style="6" customWidth="1"/>
    <col min="6160" max="6160" width="27.6328125" style="6" customWidth="1"/>
    <col min="6161" max="6161" width="5.6328125" style="6" bestFit="1" customWidth="1"/>
    <col min="6162" max="6162" width="7.453125" style="6" bestFit="1" customWidth="1"/>
    <col min="6163" max="6163" width="6.6328125" style="6" customWidth="1"/>
    <col min="6164" max="6167" width="7.6328125" style="6" customWidth="1"/>
    <col min="6168" max="6169" width="7.90625" style="6" customWidth="1"/>
    <col min="6170" max="6172" width="7.6328125" style="6" customWidth="1"/>
    <col min="6173" max="6414" width="9" style="6"/>
    <col min="6415" max="6415" width="23.6328125" style="6" customWidth="1"/>
    <col min="6416" max="6416" width="27.6328125" style="6" customWidth="1"/>
    <col min="6417" max="6417" width="5.6328125" style="6" bestFit="1" customWidth="1"/>
    <col min="6418" max="6418" width="7.453125" style="6" bestFit="1" customWidth="1"/>
    <col min="6419" max="6419" width="6.6328125" style="6" customWidth="1"/>
    <col min="6420" max="6423" width="7.6328125" style="6" customWidth="1"/>
    <col min="6424" max="6425" width="7.90625" style="6" customWidth="1"/>
    <col min="6426" max="6428" width="7.6328125" style="6" customWidth="1"/>
    <col min="6429" max="6670" width="9" style="6"/>
    <col min="6671" max="6671" width="23.6328125" style="6" customWidth="1"/>
    <col min="6672" max="6672" width="27.6328125" style="6" customWidth="1"/>
    <col min="6673" max="6673" width="5.6328125" style="6" bestFit="1" customWidth="1"/>
    <col min="6674" max="6674" width="7.453125" style="6" bestFit="1" customWidth="1"/>
    <col min="6675" max="6675" width="6.6328125" style="6" customWidth="1"/>
    <col min="6676" max="6679" width="7.6328125" style="6" customWidth="1"/>
    <col min="6680" max="6681" width="7.90625" style="6" customWidth="1"/>
    <col min="6682" max="6684" width="7.6328125" style="6" customWidth="1"/>
    <col min="6685" max="6926" width="9" style="6"/>
    <col min="6927" max="6927" width="23.6328125" style="6" customWidth="1"/>
    <col min="6928" max="6928" width="27.6328125" style="6" customWidth="1"/>
    <col min="6929" max="6929" width="5.6328125" style="6" bestFit="1" customWidth="1"/>
    <col min="6930" max="6930" width="7.453125" style="6" bestFit="1" customWidth="1"/>
    <col min="6931" max="6931" width="6.6328125" style="6" customWidth="1"/>
    <col min="6932" max="6935" width="7.6328125" style="6" customWidth="1"/>
    <col min="6936" max="6937" width="7.90625" style="6" customWidth="1"/>
    <col min="6938" max="6940" width="7.6328125" style="6" customWidth="1"/>
    <col min="6941" max="7182" width="9" style="6"/>
    <col min="7183" max="7183" width="23.6328125" style="6" customWidth="1"/>
    <col min="7184" max="7184" width="27.6328125" style="6" customWidth="1"/>
    <col min="7185" max="7185" width="5.6328125" style="6" bestFit="1" customWidth="1"/>
    <col min="7186" max="7186" width="7.453125" style="6" bestFit="1" customWidth="1"/>
    <col min="7187" max="7187" width="6.6328125" style="6" customWidth="1"/>
    <col min="7188" max="7191" width="7.6328125" style="6" customWidth="1"/>
    <col min="7192" max="7193" width="7.90625" style="6" customWidth="1"/>
    <col min="7194" max="7196" width="7.6328125" style="6" customWidth="1"/>
    <col min="7197" max="7438" width="9" style="6"/>
    <col min="7439" max="7439" width="23.6328125" style="6" customWidth="1"/>
    <col min="7440" max="7440" width="27.6328125" style="6" customWidth="1"/>
    <col min="7441" max="7441" width="5.6328125" style="6" bestFit="1" customWidth="1"/>
    <col min="7442" max="7442" width="7.453125" style="6" bestFit="1" customWidth="1"/>
    <col min="7443" max="7443" width="6.6328125" style="6" customWidth="1"/>
    <col min="7444" max="7447" width="7.6328125" style="6" customWidth="1"/>
    <col min="7448" max="7449" width="7.90625" style="6" customWidth="1"/>
    <col min="7450" max="7452" width="7.6328125" style="6" customWidth="1"/>
    <col min="7453" max="7694" width="9" style="6"/>
    <col min="7695" max="7695" width="23.6328125" style="6" customWidth="1"/>
    <col min="7696" max="7696" width="27.6328125" style="6" customWidth="1"/>
    <col min="7697" max="7697" width="5.6328125" style="6" bestFit="1" customWidth="1"/>
    <col min="7698" max="7698" width="7.453125" style="6" bestFit="1" customWidth="1"/>
    <col min="7699" max="7699" width="6.6328125" style="6" customWidth="1"/>
    <col min="7700" max="7703" width="7.6328125" style="6" customWidth="1"/>
    <col min="7704" max="7705" width="7.90625" style="6" customWidth="1"/>
    <col min="7706" max="7708" width="7.6328125" style="6" customWidth="1"/>
    <col min="7709" max="7950" width="9" style="6"/>
    <col min="7951" max="7951" width="23.6328125" style="6" customWidth="1"/>
    <col min="7952" max="7952" width="27.6328125" style="6" customWidth="1"/>
    <col min="7953" max="7953" width="5.6328125" style="6" bestFit="1" customWidth="1"/>
    <col min="7954" max="7954" width="7.453125" style="6" bestFit="1" customWidth="1"/>
    <col min="7955" max="7955" width="6.6328125" style="6" customWidth="1"/>
    <col min="7956" max="7959" width="7.6328125" style="6" customWidth="1"/>
    <col min="7960" max="7961" width="7.90625" style="6" customWidth="1"/>
    <col min="7962" max="7964" width="7.6328125" style="6" customWidth="1"/>
    <col min="7965" max="8206" width="9" style="6"/>
    <col min="8207" max="8207" width="23.6328125" style="6" customWidth="1"/>
    <col min="8208" max="8208" width="27.6328125" style="6" customWidth="1"/>
    <col min="8209" max="8209" width="5.6328125" style="6" bestFit="1" customWidth="1"/>
    <col min="8210" max="8210" width="7.453125" style="6" bestFit="1" customWidth="1"/>
    <col min="8211" max="8211" width="6.6328125" style="6" customWidth="1"/>
    <col min="8212" max="8215" width="7.6328125" style="6" customWidth="1"/>
    <col min="8216" max="8217" width="7.90625" style="6" customWidth="1"/>
    <col min="8218" max="8220" width="7.6328125" style="6" customWidth="1"/>
    <col min="8221" max="8462" width="9" style="6"/>
    <col min="8463" max="8463" width="23.6328125" style="6" customWidth="1"/>
    <col min="8464" max="8464" width="27.6328125" style="6" customWidth="1"/>
    <col min="8465" max="8465" width="5.6328125" style="6" bestFit="1" customWidth="1"/>
    <col min="8466" max="8466" width="7.453125" style="6" bestFit="1" customWidth="1"/>
    <col min="8467" max="8467" width="6.6328125" style="6" customWidth="1"/>
    <col min="8468" max="8471" width="7.6328125" style="6" customWidth="1"/>
    <col min="8472" max="8473" width="7.90625" style="6" customWidth="1"/>
    <col min="8474" max="8476" width="7.6328125" style="6" customWidth="1"/>
    <col min="8477" max="8718" width="9" style="6"/>
    <col min="8719" max="8719" width="23.6328125" style="6" customWidth="1"/>
    <col min="8720" max="8720" width="27.6328125" style="6" customWidth="1"/>
    <col min="8721" max="8721" width="5.6328125" style="6" bestFit="1" customWidth="1"/>
    <col min="8722" max="8722" width="7.453125" style="6" bestFit="1" customWidth="1"/>
    <col min="8723" max="8723" width="6.6328125" style="6" customWidth="1"/>
    <col min="8724" max="8727" width="7.6328125" style="6" customWidth="1"/>
    <col min="8728" max="8729" width="7.90625" style="6" customWidth="1"/>
    <col min="8730" max="8732" width="7.6328125" style="6" customWidth="1"/>
    <col min="8733" max="8974" width="9" style="6"/>
    <col min="8975" max="8975" width="23.6328125" style="6" customWidth="1"/>
    <col min="8976" max="8976" width="27.6328125" style="6" customWidth="1"/>
    <col min="8977" max="8977" width="5.6328125" style="6" bestFit="1" customWidth="1"/>
    <col min="8978" max="8978" width="7.453125" style="6" bestFit="1" customWidth="1"/>
    <col min="8979" max="8979" width="6.6328125" style="6" customWidth="1"/>
    <col min="8980" max="8983" width="7.6328125" style="6" customWidth="1"/>
    <col min="8984" max="8985" width="7.90625" style="6" customWidth="1"/>
    <col min="8986" max="8988" width="7.6328125" style="6" customWidth="1"/>
    <col min="8989" max="9230" width="9" style="6"/>
    <col min="9231" max="9231" width="23.6328125" style="6" customWidth="1"/>
    <col min="9232" max="9232" width="27.6328125" style="6" customWidth="1"/>
    <col min="9233" max="9233" width="5.6328125" style="6" bestFit="1" customWidth="1"/>
    <col min="9234" max="9234" width="7.453125" style="6" bestFit="1" customWidth="1"/>
    <col min="9235" max="9235" width="6.6328125" style="6" customWidth="1"/>
    <col min="9236" max="9239" width="7.6328125" style="6" customWidth="1"/>
    <col min="9240" max="9241" width="7.90625" style="6" customWidth="1"/>
    <col min="9242" max="9244" width="7.6328125" style="6" customWidth="1"/>
    <col min="9245" max="9486" width="9" style="6"/>
    <col min="9487" max="9487" width="23.6328125" style="6" customWidth="1"/>
    <col min="9488" max="9488" width="27.6328125" style="6" customWidth="1"/>
    <col min="9489" max="9489" width="5.6328125" style="6" bestFit="1" customWidth="1"/>
    <col min="9490" max="9490" width="7.453125" style="6" bestFit="1" customWidth="1"/>
    <col min="9491" max="9491" width="6.6328125" style="6" customWidth="1"/>
    <col min="9492" max="9495" width="7.6328125" style="6" customWidth="1"/>
    <col min="9496" max="9497" width="7.90625" style="6" customWidth="1"/>
    <col min="9498" max="9500" width="7.6328125" style="6" customWidth="1"/>
    <col min="9501" max="9742" width="9" style="6"/>
    <col min="9743" max="9743" width="23.6328125" style="6" customWidth="1"/>
    <col min="9744" max="9744" width="27.6328125" style="6" customWidth="1"/>
    <col min="9745" max="9745" width="5.6328125" style="6" bestFit="1" customWidth="1"/>
    <col min="9746" max="9746" width="7.453125" style="6" bestFit="1" customWidth="1"/>
    <col min="9747" max="9747" width="6.6328125" style="6" customWidth="1"/>
    <col min="9748" max="9751" width="7.6328125" style="6" customWidth="1"/>
    <col min="9752" max="9753" width="7.90625" style="6" customWidth="1"/>
    <col min="9754" max="9756" width="7.6328125" style="6" customWidth="1"/>
    <col min="9757" max="9998" width="9" style="6"/>
    <col min="9999" max="9999" width="23.6328125" style="6" customWidth="1"/>
    <col min="10000" max="10000" width="27.6328125" style="6" customWidth="1"/>
    <col min="10001" max="10001" width="5.6328125" style="6" bestFit="1" customWidth="1"/>
    <col min="10002" max="10002" width="7.453125" style="6" bestFit="1" customWidth="1"/>
    <col min="10003" max="10003" width="6.6328125" style="6" customWidth="1"/>
    <col min="10004" max="10007" width="7.6328125" style="6" customWidth="1"/>
    <col min="10008" max="10009" width="7.90625" style="6" customWidth="1"/>
    <col min="10010" max="10012" width="7.6328125" style="6" customWidth="1"/>
    <col min="10013" max="10254" width="9" style="6"/>
    <col min="10255" max="10255" width="23.6328125" style="6" customWidth="1"/>
    <col min="10256" max="10256" width="27.6328125" style="6" customWidth="1"/>
    <col min="10257" max="10257" width="5.6328125" style="6" bestFit="1" customWidth="1"/>
    <col min="10258" max="10258" width="7.453125" style="6" bestFit="1" customWidth="1"/>
    <col min="10259" max="10259" width="6.6328125" style="6" customWidth="1"/>
    <col min="10260" max="10263" width="7.6328125" style="6" customWidth="1"/>
    <col min="10264" max="10265" width="7.90625" style="6" customWidth="1"/>
    <col min="10266" max="10268" width="7.6328125" style="6" customWidth="1"/>
    <col min="10269" max="10510" width="9" style="6"/>
    <col min="10511" max="10511" width="23.6328125" style="6" customWidth="1"/>
    <col min="10512" max="10512" width="27.6328125" style="6" customWidth="1"/>
    <col min="10513" max="10513" width="5.6328125" style="6" bestFit="1" customWidth="1"/>
    <col min="10514" max="10514" width="7.453125" style="6" bestFit="1" customWidth="1"/>
    <col min="10515" max="10515" width="6.6328125" style="6" customWidth="1"/>
    <col min="10516" max="10519" width="7.6328125" style="6" customWidth="1"/>
    <col min="10520" max="10521" width="7.90625" style="6" customWidth="1"/>
    <col min="10522" max="10524" width="7.6328125" style="6" customWidth="1"/>
    <col min="10525" max="10766" width="9" style="6"/>
    <col min="10767" max="10767" width="23.6328125" style="6" customWidth="1"/>
    <col min="10768" max="10768" width="27.6328125" style="6" customWidth="1"/>
    <col min="10769" max="10769" width="5.6328125" style="6" bestFit="1" customWidth="1"/>
    <col min="10770" max="10770" width="7.453125" style="6" bestFit="1" customWidth="1"/>
    <col min="10771" max="10771" width="6.6328125" style="6" customWidth="1"/>
    <col min="10772" max="10775" width="7.6328125" style="6" customWidth="1"/>
    <col min="10776" max="10777" width="7.90625" style="6" customWidth="1"/>
    <col min="10778" max="10780" width="7.6328125" style="6" customWidth="1"/>
    <col min="10781" max="11022" width="9" style="6"/>
    <col min="11023" max="11023" width="23.6328125" style="6" customWidth="1"/>
    <col min="11024" max="11024" width="27.6328125" style="6" customWidth="1"/>
    <col min="11025" max="11025" width="5.6328125" style="6" bestFit="1" customWidth="1"/>
    <col min="11026" max="11026" width="7.453125" style="6" bestFit="1" customWidth="1"/>
    <col min="11027" max="11027" width="6.6328125" style="6" customWidth="1"/>
    <col min="11028" max="11031" width="7.6328125" style="6" customWidth="1"/>
    <col min="11032" max="11033" width="7.90625" style="6" customWidth="1"/>
    <col min="11034" max="11036" width="7.6328125" style="6" customWidth="1"/>
    <col min="11037" max="11278" width="9" style="6"/>
    <col min="11279" max="11279" width="23.6328125" style="6" customWidth="1"/>
    <col min="11280" max="11280" width="27.6328125" style="6" customWidth="1"/>
    <col min="11281" max="11281" width="5.6328125" style="6" bestFit="1" customWidth="1"/>
    <col min="11282" max="11282" width="7.453125" style="6" bestFit="1" customWidth="1"/>
    <col min="11283" max="11283" width="6.6328125" style="6" customWidth="1"/>
    <col min="11284" max="11287" width="7.6328125" style="6" customWidth="1"/>
    <col min="11288" max="11289" width="7.90625" style="6" customWidth="1"/>
    <col min="11290" max="11292" width="7.6328125" style="6" customWidth="1"/>
    <col min="11293" max="11534" width="9" style="6"/>
    <col min="11535" max="11535" width="23.6328125" style="6" customWidth="1"/>
    <col min="11536" max="11536" width="27.6328125" style="6" customWidth="1"/>
    <col min="11537" max="11537" width="5.6328125" style="6" bestFit="1" customWidth="1"/>
    <col min="11538" max="11538" width="7.453125" style="6" bestFit="1" customWidth="1"/>
    <col min="11539" max="11539" width="6.6328125" style="6" customWidth="1"/>
    <col min="11540" max="11543" width="7.6328125" style="6" customWidth="1"/>
    <col min="11544" max="11545" width="7.90625" style="6" customWidth="1"/>
    <col min="11546" max="11548" width="7.6328125" style="6" customWidth="1"/>
    <col min="11549" max="11790" width="9" style="6"/>
    <col min="11791" max="11791" width="23.6328125" style="6" customWidth="1"/>
    <col min="11792" max="11792" width="27.6328125" style="6" customWidth="1"/>
    <col min="11793" max="11793" width="5.6328125" style="6" bestFit="1" customWidth="1"/>
    <col min="11794" max="11794" width="7.453125" style="6" bestFit="1" customWidth="1"/>
    <col min="11795" max="11795" width="6.6328125" style="6" customWidth="1"/>
    <col min="11796" max="11799" width="7.6328125" style="6" customWidth="1"/>
    <col min="11800" max="11801" width="7.90625" style="6" customWidth="1"/>
    <col min="11802" max="11804" width="7.6328125" style="6" customWidth="1"/>
    <col min="11805" max="12046" width="9" style="6"/>
    <col min="12047" max="12047" width="23.6328125" style="6" customWidth="1"/>
    <col min="12048" max="12048" width="27.6328125" style="6" customWidth="1"/>
    <col min="12049" max="12049" width="5.6328125" style="6" bestFit="1" customWidth="1"/>
    <col min="12050" max="12050" width="7.453125" style="6" bestFit="1" customWidth="1"/>
    <col min="12051" max="12051" width="6.6328125" style="6" customWidth="1"/>
    <col min="12052" max="12055" width="7.6328125" style="6" customWidth="1"/>
    <col min="12056" max="12057" width="7.90625" style="6" customWidth="1"/>
    <col min="12058" max="12060" width="7.6328125" style="6" customWidth="1"/>
    <col min="12061" max="12302" width="9" style="6"/>
    <col min="12303" max="12303" width="23.6328125" style="6" customWidth="1"/>
    <col min="12304" max="12304" width="27.6328125" style="6" customWidth="1"/>
    <col min="12305" max="12305" width="5.6328125" style="6" bestFit="1" customWidth="1"/>
    <col min="12306" max="12306" width="7.453125" style="6" bestFit="1" customWidth="1"/>
    <col min="12307" max="12307" width="6.6328125" style="6" customWidth="1"/>
    <col min="12308" max="12311" width="7.6328125" style="6" customWidth="1"/>
    <col min="12312" max="12313" width="7.90625" style="6" customWidth="1"/>
    <col min="12314" max="12316" width="7.6328125" style="6" customWidth="1"/>
    <col min="12317" max="12558" width="9" style="6"/>
    <col min="12559" max="12559" width="23.6328125" style="6" customWidth="1"/>
    <col min="12560" max="12560" width="27.6328125" style="6" customWidth="1"/>
    <col min="12561" max="12561" width="5.6328125" style="6" bestFit="1" customWidth="1"/>
    <col min="12562" max="12562" width="7.453125" style="6" bestFit="1" customWidth="1"/>
    <col min="12563" max="12563" width="6.6328125" style="6" customWidth="1"/>
    <col min="12564" max="12567" width="7.6328125" style="6" customWidth="1"/>
    <col min="12568" max="12569" width="7.90625" style="6" customWidth="1"/>
    <col min="12570" max="12572" width="7.6328125" style="6" customWidth="1"/>
    <col min="12573" max="12814" width="9" style="6"/>
    <col min="12815" max="12815" width="23.6328125" style="6" customWidth="1"/>
    <col min="12816" max="12816" width="27.6328125" style="6" customWidth="1"/>
    <col min="12817" max="12817" width="5.6328125" style="6" bestFit="1" customWidth="1"/>
    <col min="12818" max="12818" width="7.453125" style="6" bestFit="1" customWidth="1"/>
    <col min="12819" max="12819" width="6.6328125" style="6" customWidth="1"/>
    <col min="12820" max="12823" width="7.6328125" style="6" customWidth="1"/>
    <col min="12824" max="12825" width="7.90625" style="6" customWidth="1"/>
    <col min="12826" max="12828" width="7.6328125" style="6" customWidth="1"/>
    <col min="12829" max="13070" width="9" style="6"/>
    <col min="13071" max="13071" width="23.6328125" style="6" customWidth="1"/>
    <col min="13072" max="13072" width="27.6328125" style="6" customWidth="1"/>
    <col min="13073" max="13073" width="5.6328125" style="6" bestFit="1" customWidth="1"/>
    <col min="13074" max="13074" width="7.453125" style="6" bestFit="1" customWidth="1"/>
    <col min="13075" max="13075" width="6.6328125" style="6" customWidth="1"/>
    <col min="13076" max="13079" width="7.6328125" style="6" customWidth="1"/>
    <col min="13080" max="13081" width="7.90625" style="6" customWidth="1"/>
    <col min="13082" max="13084" width="7.6328125" style="6" customWidth="1"/>
    <col min="13085" max="13326" width="9" style="6"/>
    <col min="13327" max="13327" width="23.6328125" style="6" customWidth="1"/>
    <col min="13328" max="13328" width="27.6328125" style="6" customWidth="1"/>
    <col min="13329" max="13329" width="5.6328125" style="6" bestFit="1" customWidth="1"/>
    <col min="13330" max="13330" width="7.453125" style="6" bestFit="1" customWidth="1"/>
    <col min="13331" max="13331" width="6.6328125" style="6" customWidth="1"/>
    <col min="13332" max="13335" width="7.6328125" style="6" customWidth="1"/>
    <col min="13336" max="13337" width="7.90625" style="6" customWidth="1"/>
    <col min="13338" max="13340" width="7.6328125" style="6" customWidth="1"/>
    <col min="13341" max="13582" width="9" style="6"/>
    <col min="13583" max="13583" width="23.6328125" style="6" customWidth="1"/>
    <col min="13584" max="13584" width="27.6328125" style="6" customWidth="1"/>
    <col min="13585" max="13585" width="5.6328125" style="6" bestFit="1" customWidth="1"/>
    <col min="13586" max="13586" width="7.453125" style="6" bestFit="1" customWidth="1"/>
    <col min="13587" max="13587" width="6.6328125" style="6" customWidth="1"/>
    <col min="13588" max="13591" width="7.6328125" style="6" customWidth="1"/>
    <col min="13592" max="13593" width="7.90625" style="6" customWidth="1"/>
    <col min="13594" max="13596" width="7.6328125" style="6" customWidth="1"/>
    <col min="13597" max="13838" width="9" style="6"/>
    <col min="13839" max="13839" width="23.6328125" style="6" customWidth="1"/>
    <col min="13840" max="13840" width="27.6328125" style="6" customWidth="1"/>
    <col min="13841" max="13841" width="5.6328125" style="6" bestFit="1" customWidth="1"/>
    <col min="13842" max="13842" width="7.453125" style="6" bestFit="1" customWidth="1"/>
    <col min="13843" max="13843" width="6.6328125" style="6" customWidth="1"/>
    <col min="13844" max="13847" width="7.6328125" style="6" customWidth="1"/>
    <col min="13848" max="13849" width="7.90625" style="6" customWidth="1"/>
    <col min="13850" max="13852" width="7.6328125" style="6" customWidth="1"/>
    <col min="13853" max="14094" width="9" style="6"/>
    <col min="14095" max="14095" width="23.6328125" style="6" customWidth="1"/>
    <col min="14096" max="14096" width="27.6328125" style="6" customWidth="1"/>
    <col min="14097" max="14097" width="5.6328125" style="6" bestFit="1" customWidth="1"/>
    <col min="14098" max="14098" width="7.453125" style="6" bestFit="1" customWidth="1"/>
    <col min="14099" max="14099" width="6.6328125" style="6" customWidth="1"/>
    <col min="14100" max="14103" width="7.6328125" style="6" customWidth="1"/>
    <col min="14104" max="14105" width="7.90625" style="6" customWidth="1"/>
    <col min="14106" max="14108" width="7.6328125" style="6" customWidth="1"/>
    <col min="14109" max="14350" width="9" style="6"/>
    <col min="14351" max="14351" width="23.6328125" style="6" customWidth="1"/>
    <col min="14352" max="14352" width="27.6328125" style="6" customWidth="1"/>
    <col min="14353" max="14353" width="5.6328125" style="6" bestFit="1" customWidth="1"/>
    <col min="14354" max="14354" width="7.453125" style="6" bestFit="1" customWidth="1"/>
    <col min="14355" max="14355" width="6.6328125" style="6" customWidth="1"/>
    <col min="14356" max="14359" width="7.6328125" style="6" customWidth="1"/>
    <col min="14360" max="14361" width="7.90625" style="6" customWidth="1"/>
    <col min="14362" max="14364" width="7.6328125" style="6" customWidth="1"/>
    <col min="14365" max="14606" width="9" style="6"/>
    <col min="14607" max="14607" width="23.6328125" style="6" customWidth="1"/>
    <col min="14608" max="14608" width="27.6328125" style="6" customWidth="1"/>
    <col min="14609" max="14609" width="5.6328125" style="6" bestFit="1" customWidth="1"/>
    <col min="14610" max="14610" width="7.453125" style="6" bestFit="1" customWidth="1"/>
    <col min="14611" max="14611" width="6.6328125" style="6" customWidth="1"/>
    <col min="14612" max="14615" width="7.6328125" style="6" customWidth="1"/>
    <col min="14616" max="14617" width="7.90625" style="6" customWidth="1"/>
    <col min="14618" max="14620" width="7.6328125" style="6" customWidth="1"/>
    <col min="14621" max="14862" width="9" style="6"/>
    <col min="14863" max="14863" width="23.6328125" style="6" customWidth="1"/>
    <col min="14864" max="14864" width="27.6328125" style="6" customWidth="1"/>
    <col min="14865" max="14865" width="5.6328125" style="6" bestFit="1" customWidth="1"/>
    <col min="14866" max="14866" width="7.453125" style="6" bestFit="1" customWidth="1"/>
    <col min="14867" max="14867" width="6.6328125" style="6" customWidth="1"/>
    <col min="14868" max="14871" width="7.6328125" style="6" customWidth="1"/>
    <col min="14872" max="14873" width="7.90625" style="6" customWidth="1"/>
    <col min="14874" max="14876" width="7.6328125" style="6" customWidth="1"/>
    <col min="14877" max="15118" width="9" style="6"/>
    <col min="15119" max="15119" width="23.6328125" style="6" customWidth="1"/>
    <col min="15120" max="15120" width="27.6328125" style="6" customWidth="1"/>
    <col min="15121" max="15121" width="5.6328125" style="6" bestFit="1" customWidth="1"/>
    <col min="15122" max="15122" width="7.453125" style="6" bestFit="1" customWidth="1"/>
    <col min="15123" max="15123" width="6.6328125" style="6" customWidth="1"/>
    <col min="15124" max="15127" width="7.6328125" style="6" customWidth="1"/>
    <col min="15128" max="15129" width="7.90625" style="6" customWidth="1"/>
    <col min="15130" max="15132" width="7.6328125" style="6" customWidth="1"/>
    <col min="15133" max="15374" width="9" style="6"/>
    <col min="15375" max="15375" width="23.6328125" style="6" customWidth="1"/>
    <col min="15376" max="15376" width="27.6328125" style="6" customWidth="1"/>
    <col min="15377" max="15377" width="5.6328125" style="6" bestFit="1" customWidth="1"/>
    <col min="15378" max="15378" width="7.453125" style="6" bestFit="1" customWidth="1"/>
    <col min="15379" max="15379" width="6.6328125" style="6" customWidth="1"/>
    <col min="15380" max="15383" width="7.6328125" style="6" customWidth="1"/>
    <col min="15384" max="15385" width="7.90625" style="6" customWidth="1"/>
    <col min="15386" max="15388" width="7.6328125" style="6" customWidth="1"/>
    <col min="15389" max="15630" width="9" style="6"/>
    <col min="15631" max="15631" width="23.6328125" style="6" customWidth="1"/>
    <col min="15632" max="15632" width="27.6328125" style="6" customWidth="1"/>
    <col min="15633" max="15633" width="5.6328125" style="6" bestFit="1" customWidth="1"/>
    <col min="15634" max="15634" width="7.453125" style="6" bestFit="1" customWidth="1"/>
    <col min="15635" max="15635" width="6.6328125" style="6" customWidth="1"/>
    <col min="15636" max="15639" width="7.6328125" style="6" customWidth="1"/>
    <col min="15640" max="15641" width="7.90625" style="6" customWidth="1"/>
    <col min="15642" max="15644" width="7.6328125" style="6" customWidth="1"/>
    <col min="15645" max="15886" width="9" style="6"/>
    <col min="15887" max="15887" width="23.6328125" style="6" customWidth="1"/>
    <col min="15888" max="15888" width="27.6328125" style="6" customWidth="1"/>
    <col min="15889" max="15889" width="5.6328125" style="6" bestFit="1" customWidth="1"/>
    <col min="15890" max="15890" width="7.453125" style="6" bestFit="1" customWidth="1"/>
    <col min="15891" max="15891" width="6.6328125" style="6" customWidth="1"/>
    <col min="15892" max="15895" width="7.6328125" style="6" customWidth="1"/>
    <col min="15896" max="15897" width="7.90625" style="6" customWidth="1"/>
    <col min="15898" max="15900" width="7.6328125" style="6" customWidth="1"/>
    <col min="15901" max="16142" width="9" style="6"/>
    <col min="16143" max="16143" width="23.6328125" style="6" customWidth="1"/>
    <col min="16144" max="16144" width="27.6328125" style="6" customWidth="1"/>
    <col min="16145" max="16145" width="5.6328125" style="6" bestFit="1" customWidth="1"/>
    <col min="16146" max="16146" width="7.453125" style="6" bestFit="1" customWidth="1"/>
    <col min="16147" max="16147" width="6.6328125" style="6" customWidth="1"/>
    <col min="16148" max="16151" width="7.6328125" style="6" customWidth="1"/>
    <col min="16152" max="16153" width="7.90625" style="6" customWidth="1"/>
    <col min="16154" max="16156" width="7.6328125" style="6" customWidth="1"/>
    <col min="16157" max="16384" width="9" style="6"/>
  </cols>
  <sheetData>
    <row r="1" spans="2:43" s="230" customFormat="1" ht="30" customHeight="1">
      <c r="B1" s="2621" t="s">
        <v>705</v>
      </c>
      <c r="C1" s="2621"/>
      <c r="D1" s="2621"/>
      <c r="E1" s="2621"/>
      <c r="F1" s="2621"/>
      <c r="G1" s="2621"/>
      <c r="H1" s="2621"/>
      <c r="I1" s="2621"/>
      <c r="J1" s="2621"/>
      <c r="K1" s="2621"/>
      <c r="L1" s="2621"/>
      <c r="M1" s="2621"/>
      <c r="N1" s="2621"/>
      <c r="O1" s="2621"/>
      <c r="P1" s="2621"/>
      <c r="Q1" s="2621"/>
      <c r="R1" s="2621"/>
      <c r="S1" s="2621"/>
      <c r="T1" s="2621"/>
      <c r="U1" s="2621"/>
      <c r="V1" s="2621"/>
      <c r="W1" s="2621"/>
      <c r="X1" s="2621"/>
      <c r="Y1" s="2621"/>
      <c r="Z1" s="2621"/>
      <c r="AA1" s="2621"/>
      <c r="AB1" s="2621"/>
      <c r="AC1" s="2621"/>
      <c r="AD1" s="2621"/>
      <c r="AE1" s="2621"/>
      <c r="AF1" s="2621"/>
      <c r="AG1" s="2621"/>
      <c r="AH1" s="2621"/>
    </row>
    <row r="2" spans="2:43" ht="20.149999999999999" customHeight="1">
      <c r="B2" s="2618" t="s">
        <v>706</v>
      </c>
      <c r="C2" s="2619"/>
      <c r="D2" s="800"/>
      <c r="E2" s="236"/>
      <c r="F2" s="236"/>
      <c r="G2" s="236"/>
      <c r="H2" s="236"/>
      <c r="I2" s="236"/>
      <c r="J2" s="236"/>
      <c r="K2" s="236"/>
      <c r="L2" s="236"/>
      <c r="M2" s="236"/>
      <c r="N2" s="236"/>
      <c r="O2" s="236"/>
      <c r="P2" s="236"/>
      <c r="Q2" s="796"/>
      <c r="R2" s="796"/>
      <c r="S2" s="796"/>
      <c r="T2" s="796"/>
      <c r="U2" s="796"/>
      <c r="V2" s="796"/>
      <c r="W2" s="863"/>
      <c r="X2" s="2571" t="s">
        <v>389</v>
      </c>
      <c r="Y2" s="2571"/>
      <c r="Z2" s="2571"/>
      <c r="AA2" s="2571"/>
      <c r="AB2" s="2572">
        <v>44958</v>
      </c>
      <c r="AC2" s="2572"/>
      <c r="AD2" s="2572"/>
      <c r="AE2" s="2572"/>
      <c r="AF2" s="2573"/>
      <c r="AG2" s="2573"/>
      <c r="AH2" s="2574"/>
    </row>
    <row r="3" spans="2:43" ht="20.149999999999999" customHeight="1">
      <c r="B3" s="2620" t="str">
        <f>IF(各項目入力表!B10=各項目入力表!A19,"平　塚　市　長",+IF(各項目入力表!B10=各項目入力表!A20,"平塚市病院事業管理者",""))</f>
        <v>平　塚　市　長</v>
      </c>
      <c r="C3" s="1192"/>
      <c r="D3" s="1192"/>
      <c r="E3" s="943"/>
      <c r="F3" s="799"/>
      <c r="G3" s="238"/>
      <c r="H3" s="238"/>
      <c r="I3" s="238"/>
      <c r="J3" s="238"/>
      <c r="K3" s="236"/>
      <c r="L3" s="236"/>
      <c r="M3" s="236"/>
      <c r="N3" s="236"/>
      <c r="O3" s="236"/>
      <c r="P3" s="236"/>
      <c r="Q3" s="236"/>
      <c r="R3" s="236"/>
      <c r="S3" s="236"/>
      <c r="T3" s="236"/>
      <c r="U3" s="236"/>
      <c r="V3" s="236"/>
      <c r="W3" s="236"/>
      <c r="X3" s="236"/>
      <c r="Y3" s="236"/>
      <c r="Z3" s="236"/>
      <c r="AA3" s="236"/>
      <c r="AB3" s="236"/>
      <c r="AC3" s="236"/>
      <c r="AD3" s="236"/>
      <c r="AE3" s="236"/>
      <c r="AF3" s="236"/>
      <c r="AG3" s="236"/>
      <c r="AH3" s="239"/>
    </row>
    <row r="4" spans="2:43" ht="20.149999999999999" customHeight="1">
      <c r="B4" s="489"/>
      <c r="C4" s="490"/>
      <c r="D4" s="490"/>
      <c r="E4" s="238"/>
      <c r="F4" s="238"/>
      <c r="G4" s="238"/>
      <c r="H4" s="238"/>
      <c r="I4" s="238"/>
      <c r="J4" s="238"/>
      <c r="K4" s="236"/>
      <c r="L4" s="236"/>
      <c r="M4" s="236"/>
      <c r="N4" s="236"/>
      <c r="O4" s="236"/>
      <c r="P4" s="236"/>
      <c r="Q4" s="2575" t="s">
        <v>707</v>
      </c>
      <c r="R4" s="2575"/>
      <c r="S4" s="2575"/>
      <c r="T4" s="2575"/>
      <c r="U4" s="2575"/>
      <c r="V4" s="943"/>
      <c r="W4" s="943"/>
      <c r="X4" s="236"/>
      <c r="Y4" s="236"/>
      <c r="Z4" s="236"/>
      <c r="AA4" s="236"/>
      <c r="AB4" s="236"/>
      <c r="AC4" s="236"/>
      <c r="AD4" s="236"/>
      <c r="AE4" s="236"/>
      <c r="AF4" s="236"/>
      <c r="AG4" s="236"/>
      <c r="AH4" s="239"/>
    </row>
    <row r="5" spans="2:43" ht="30" customHeight="1">
      <c r="B5" s="2611" t="s">
        <v>390</v>
      </c>
      <c r="C5" s="2612"/>
      <c r="D5" s="2613" t="str">
        <f>各項目入力表!B3</f>
        <v>○○○○工事</v>
      </c>
      <c r="E5" s="2614"/>
      <c r="F5" s="2614"/>
      <c r="G5" s="2614"/>
      <c r="H5" s="2614"/>
      <c r="I5" s="2614"/>
      <c r="J5" s="2614"/>
      <c r="K5" s="2614"/>
      <c r="L5" s="2614"/>
      <c r="M5" s="2614"/>
      <c r="N5" s="2614"/>
      <c r="O5" s="2614"/>
      <c r="P5" s="864"/>
      <c r="Q5" s="1549" t="s">
        <v>849</v>
      </c>
      <c r="R5" s="1549"/>
      <c r="S5" s="1549"/>
      <c r="T5" s="1549"/>
      <c r="U5" s="1549"/>
      <c r="V5" s="1549"/>
      <c r="W5" s="1549"/>
      <c r="X5" s="2576" t="s">
        <v>758</v>
      </c>
      <c r="Y5" s="2576"/>
      <c r="Z5" s="2576"/>
      <c r="AA5" s="2440"/>
      <c r="AB5" s="2440"/>
      <c r="AC5" s="2440"/>
      <c r="AD5" s="2440"/>
      <c r="AE5" s="2440"/>
      <c r="AF5" s="2440"/>
      <c r="AG5" s="2440"/>
      <c r="AH5" s="2440"/>
    </row>
    <row r="6" spans="2:43" ht="24.9" customHeight="1">
      <c r="B6" s="2615" t="s">
        <v>708</v>
      </c>
      <c r="C6" s="2616"/>
      <c r="D6" s="2617" t="str">
        <f>各項目入力表!F4</f>
        <v>○△□×株式会社</v>
      </c>
      <c r="E6" s="2617"/>
      <c r="F6" s="2617"/>
      <c r="G6" s="2617"/>
      <c r="H6" s="2617"/>
      <c r="I6" s="2617"/>
      <c r="J6" s="2617"/>
      <c r="K6" s="2617"/>
      <c r="L6" s="2617"/>
      <c r="M6" s="2617"/>
      <c r="N6" s="2617"/>
      <c r="O6" s="2617"/>
      <c r="P6" s="865"/>
      <c r="Q6" s="1549" t="s">
        <v>709</v>
      </c>
      <c r="R6" s="1549"/>
      <c r="S6" s="1549"/>
      <c r="T6" s="1549"/>
      <c r="U6" s="1549"/>
      <c r="V6" s="1549"/>
      <c r="W6" s="1549"/>
      <c r="X6" s="2577" t="s">
        <v>759</v>
      </c>
      <c r="Y6" s="2577"/>
      <c r="Z6" s="2577"/>
      <c r="AA6" s="2578"/>
      <c r="AB6" s="2578"/>
      <c r="AC6" s="2578"/>
      <c r="AD6" s="2578"/>
      <c r="AE6" s="2578"/>
      <c r="AF6" s="2578"/>
      <c r="AG6" s="2578"/>
      <c r="AH6" s="2579" t="s">
        <v>253</v>
      </c>
      <c r="AJ6" s="6" t="s">
        <v>710</v>
      </c>
      <c r="AK6" s="6" t="s">
        <v>711</v>
      </c>
    </row>
    <row r="7" spans="2:43" ht="15" customHeight="1">
      <c r="B7" s="236"/>
      <c r="C7" s="236"/>
      <c r="D7" s="530"/>
      <c r="E7" s="798"/>
      <c r="F7" s="798"/>
      <c r="G7" s="798"/>
      <c r="H7" s="798"/>
      <c r="I7" s="798"/>
      <c r="J7" s="798"/>
      <c r="K7" s="798"/>
      <c r="L7" s="798"/>
      <c r="M7" s="798"/>
      <c r="N7" s="798"/>
      <c r="O7" s="798"/>
      <c r="P7" s="241"/>
      <c r="Q7" s="943"/>
      <c r="R7" s="943"/>
      <c r="S7" s="943"/>
      <c r="T7" s="943"/>
      <c r="U7" s="943"/>
      <c r="V7" s="943"/>
      <c r="W7" s="943"/>
      <c r="X7" s="1567"/>
      <c r="Y7" s="1567"/>
      <c r="Z7" s="1567"/>
      <c r="AA7" s="1567"/>
      <c r="AB7" s="1567"/>
      <c r="AC7" s="1567"/>
      <c r="AD7" s="1567"/>
      <c r="AE7" s="1567"/>
      <c r="AF7" s="1567"/>
      <c r="AG7" s="1567"/>
      <c r="AH7" s="2579"/>
    </row>
    <row r="8" spans="2:43" ht="15" customHeight="1">
      <c r="B8" s="236"/>
      <c r="C8" s="236"/>
      <c r="D8" s="530"/>
      <c r="E8" s="892"/>
      <c r="F8" s="892"/>
      <c r="G8" s="892"/>
      <c r="H8" s="892"/>
      <c r="I8" s="892"/>
      <c r="J8" s="892"/>
      <c r="K8" s="892"/>
      <c r="L8" s="892"/>
      <c r="M8" s="892"/>
      <c r="N8" s="892"/>
      <c r="O8" s="892"/>
      <c r="P8" s="241"/>
      <c r="Q8" s="2630" t="s">
        <v>843</v>
      </c>
      <c r="R8" s="2630"/>
      <c r="S8" s="2630"/>
      <c r="T8" s="2630"/>
      <c r="U8" s="2630"/>
      <c r="V8" s="2630"/>
      <c r="W8" s="2630"/>
      <c r="X8" s="2630"/>
      <c r="Y8" s="2630"/>
      <c r="Z8" s="2630"/>
      <c r="AA8" s="2630"/>
      <c r="AB8" s="2630"/>
      <c r="AC8" s="2630"/>
      <c r="AD8" s="2630"/>
      <c r="AE8" s="2630"/>
      <c r="AF8" s="2630"/>
      <c r="AG8" s="2630"/>
      <c r="AH8" s="2630"/>
      <c r="AI8" s="2630"/>
      <c r="AJ8" s="2630"/>
      <c r="AK8" s="2630"/>
      <c r="AP8" s="797"/>
      <c r="AQ8" s="797"/>
    </row>
    <row r="9" spans="2:43" ht="24.65" customHeight="1" thickBot="1">
      <c r="B9" s="798" t="s">
        <v>755</v>
      </c>
      <c r="C9" s="798"/>
      <c r="D9" s="798"/>
      <c r="E9" s="798"/>
      <c r="F9" s="798"/>
      <c r="G9" s="798"/>
      <c r="H9" s="798"/>
      <c r="I9" s="798"/>
      <c r="J9" s="798"/>
      <c r="K9" s="798"/>
      <c r="L9" s="798"/>
      <c r="M9" s="798"/>
      <c r="N9" s="798"/>
      <c r="O9" s="798"/>
      <c r="P9" s="892"/>
      <c r="Q9" s="2631"/>
      <c r="R9" s="2631"/>
      <c r="S9" s="2631"/>
      <c r="T9" s="2631"/>
      <c r="U9" s="2631"/>
      <c r="V9" s="2631"/>
      <c r="W9" s="2631"/>
      <c r="X9" s="2631"/>
      <c r="Y9" s="2631"/>
      <c r="Z9" s="2631"/>
      <c r="AA9" s="2631"/>
      <c r="AB9" s="2631"/>
      <c r="AC9" s="2631"/>
      <c r="AD9" s="2631"/>
      <c r="AE9" s="2631"/>
      <c r="AF9" s="2631"/>
      <c r="AG9" s="2631"/>
      <c r="AH9" s="2631"/>
    </row>
    <row r="10" spans="2:43" s="868" customFormat="1" ht="24.9" customHeight="1" thickBot="1">
      <c r="B10" s="2622" t="s">
        <v>712</v>
      </c>
      <c r="C10" s="2593"/>
      <c r="D10" s="2593"/>
      <c r="E10" s="2593"/>
      <c r="F10" s="2593"/>
      <c r="G10" s="2594"/>
      <c r="H10" s="2623" t="s">
        <v>714</v>
      </c>
      <c r="I10" s="2593"/>
      <c r="J10" s="2593"/>
      <c r="K10" s="2593"/>
      <c r="L10" s="2593"/>
      <c r="M10" s="2594"/>
      <c r="N10" s="866" t="s">
        <v>715</v>
      </c>
      <c r="O10" s="867" t="s">
        <v>716</v>
      </c>
      <c r="P10" s="2592" t="s">
        <v>717</v>
      </c>
      <c r="Q10" s="2593"/>
      <c r="R10" s="2593"/>
      <c r="S10" s="2593"/>
      <c r="T10" s="2593"/>
      <c r="U10" s="2593"/>
      <c r="V10" s="2593"/>
      <c r="W10" s="2594"/>
      <c r="X10" s="2595" t="s">
        <v>124</v>
      </c>
      <c r="Y10" s="2596"/>
      <c r="Z10" s="2596"/>
      <c r="AA10" s="2596"/>
      <c r="AB10" s="2596"/>
      <c r="AC10" s="2596"/>
      <c r="AD10" s="2596"/>
      <c r="AE10" s="2596"/>
      <c r="AF10" s="2596"/>
      <c r="AG10" s="2596"/>
      <c r="AH10" s="2597"/>
    </row>
    <row r="11" spans="2:43" ht="24.9" customHeight="1">
      <c r="B11" s="2624"/>
      <c r="C11" s="2625"/>
      <c r="D11" s="2625"/>
      <c r="E11" s="2625"/>
      <c r="F11" s="2625"/>
      <c r="G11" s="2626"/>
      <c r="H11" s="2627"/>
      <c r="I11" s="2628"/>
      <c r="J11" s="2628"/>
      <c r="K11" s="2628"/>
      <c r="L11" s="2628"/>
      <c r="M11" s="2629"/>
      <c r="N11" s="869"/>
      <c r="O11" s="870"/>
      <c r="P11" s="2598"/>
      <c r="Q11" s="2599"/>
      <c r="R11" s="2599"/>
      <c r="S11" s="2599"/>
      <c r="T11" s="2599"/>
      <c r="U11" s="2599"/>
      <c r="V11" s="2599"/>
      <c r="W11" s="2600"/>
      <c r="X11" s="2601"/>
      <c r="Y11" s="2602"/>
      <c r="Z11" s="2602"/>
      <c r="AA11" s="2632"/>
      <c r="AB11" s="2632"/>
      <c r="AC11" s="2632"/>
      <c r="AD11" s="2632"/>
      <c r="AE11" s="2632"/>
      <c r="AF11" s="2632"/>
      <c r="AG11" s="2632"/>
      <c r="AH11" s="2633"/>
    </row>
    <row r="12" spans="2:43" ht="24.9" customHeight="1">
      <c r="B12" s="2634"/>
      <c r="C12" s="2635"/>
      <c r="D12" s="2635"/>
      <c r="E12" s="2635"/>
      <c r="F12" s="2635"/>
      <c r="G12" s="2636"/>
      <c r="H12" s="2637"/>
      <c r="I12" s="2635"/>
      <c r="J12" s="2635"/>
      <c r="K12" s="2635"/>
      <c r="L12" s="2635"/>
      <c r="M12" s="2636"/>
      <c r="N12" s="871"/>
      <c r="O12" s="872"/>
      <c r="P12" s="2584"/>
      <c r="Q12" s="2585"/>
      <c r="R12" s="2585"/>
      <c r="S12" s="2585"/>
      <c r="T12" s="2585"/>
      <c r="U12" s="2585"/>
      <c r="V12" s="2585"/>
      <c r="W12" s="2586"/>
      <c r="X12" s="2587"/>
      <c r="Y12" s="2588"/>
      <c r="Z12" s="2588"/>
      <c r="AA12" s="2609"/>
      <c r="AB12" s="2609"/>
      <c r="AC12" s="2609"/>
      <c r="AD12" s="2609"/>
      <c r="AE12" s="2609"/>
      <c r="AF12" s="2609"/>
      <c r="AG12" s="2609"/>
      <c r="AH12" s="2610"/>
    </row>
    <row r="13" spans="2:43" ht="24.9" customHeight="1">
      <c r="B13" s="2634"/>
      <c r="C13" s="2635"/>
      <c r="D13" s="2635"/>
      <c r="E13" s="2635"/>
      <c r="F13" s="2635"/>
      <c r="G13" s="2636"/>
      <c r="H13" s="2637"/>
      <c r="I13" s="2635"/>
      <c r="J13" s="2635"/>
      <c r="K13" s="2635"/>
      <c r="L13" s="2635"/>
      <c r="M13" s="2636"/>
      <c r="N13" s="871"/>
      <c r="O13" s="872"/>
      <c r="P13" s="2584"/>
      <c r="Q13" s="2585"/>
      <c r="R13" s="2585"/>
      <c r="S13" s="2585"/>
      <c r="T13" s="2585"/>
      <c r="U13" s="2585"/>
      <c r="V13" s="2585"/>
      <c r="W13" s="2586"/>
      <c r="X13" s="2587"/>
      <c r="Y13" s="2588"/>
      <c r="Z13" s="2588"/>
      <c r="AA13" s="2609"/>
      <c r="AB13" s="2609"/>
      <c r="AC13" s="2609"/>
      <c r="AD13" s="2609"/>
      <c r="AE13" s="2609"/>
      <c r="AF13" s="2609"/>
      <c r="AG13" s="2609"/>
      <c r="AH13" s="2610"/>
    </row>
    <row r="14" spans="2:43" ht="24.9" customHeight="1">
      <c r="B14" s="2634"/>
      <c r="C14" s="2635"/>
      <c r="D14" s="2635"/>
      <c r="E14" s="2635"/>
      <c r="F14" s="2635"/>
      <c r="G14" s="2636"/>
      <c r="H14" s="2637"/>
      <c r="I14" s="2635"/>
      <c r="J14" s="2635"/>
      <c r="K14" s="2635"/>
      <c r="L14" s="2635"/>
      <c r="M14" s="2636"/>
      <c r="N14" s="871"/>
      <c r="O14" s="872"/>
      <c r="P14" s="2584"/>
      <c r="Q14" s="2585"/>
      <c r="R14" s="2585"/>
      <c r="S14" s="2585"/>
      <c r="T14" s="2585"/>
      <c r="U14" s="2585"/>
      <c r="V14" s="2585"/>
      <c r="W14" s="2586"/>
      <c r="X14" s="2587"/>
      <c r="Y14" s="2588"/>
      <c r="Z14" s="2588"/>
      <c r="AA14" s="2609"/>
      <c r="AB14" s="2609"/>
      <c r="AC14" s="2609"/>
      <c r="AD14" s="2609"/>
      <c r="AE14" s="2609"/>
      <c r="AF14" s="2609"/>
      <c r="AG14" s="2609"/>
      <c r="AH14" s="2610"/>
    </row>
    <row r="15" spans="2:43" ht="24.9" customHeight="1">
      <c r="B15" s="2634"/>
      <c r="C15" s="2635"/>
      <c r="D15" s="2635"/>
      <c r="E15" s="2635"/>
      <c r="F15" s="2635"/>
      <c r="G15" s="2636"/>
      <c r="H15" s="2637"/>
      <c r="I15" s="2635"/>
      <c r="J15" s="2635"/>
      <c r="K15" s="2635"/>
      <c r="L15" s="2635"/>
      <c r="M15" s="2636"/>
      <c r="N15" s="871"/>
      <c r="O15" s="872"/>
      <c r="P15" s="2584"/>
      <c r="Q15" s="2585"/>
      <c r="R15" s="2585"/>
      <c r="S15" s="2585"/>
      <c r="T15" s="2585"/>
      <c r="U15" s="2585"/>
      <c r="V15" s="2585"/>
      <c r="W15" s="2586"/>
      <c r="X15" s="2587"/>
      <c r="Y15" s="2588"/>
      <c r="Z15" s="2588"/>
      <c r="AA15" s="2609"/>
      <c r="AB15" s="2609"/>
      <c r="AC15" s="2609"/>
      <c r="AD15" s="2609"/>
      <c r="AE15" s="2609"/>
      <c r="AF15" s="2609"/>
      <c r="AG15" s="2609"/>
      <c r="AH15" s="2610"/>
    </row>
    <row r="16" spans="2:43" ht="24.9" customHeight="1">
      <c r="B16" s="2634"/>
      <c r="C16" s="2635"/>
      <c r="D16" s="2635"/>
      <c r="E16" s="2635"/>
      <c r="F16" s="2635"/>
      <c r="G16" s="2636"/>
      <c r="H16" s="2637"/>
      <c r="I16" s="2635"/>
      <c r="J16" s="2635"/>
      <c r="K16" s="2635"/>
      <c r="L16" s="2635"/>
      <c r="M16" s="2636"/>
      <c r="N16" s="871"/>
      <c r="O16" s="872"/>
      <c r="P16" s="2584"/>
      <c r="Q16" s="2585"/>
      <c r="R16" s="2585"/>
      <c r="S16" s="2585"/>
      <c r="T16" s="2585"/>
      <c r="U16" s="2585"/>
      <c r="V16" s="2585"/>
      <c r="W16" s="2586"/>
      <c r="X16" s="2587"/>
      <c r="Y16" s="2588"/>
      <c r="Z16" s="2588"/>
      <c r="AA16" s="2609"/>
      <c r="AB16" s="2609"/>
      <c r="AC16" s="2609"/>
      <c r="AD16" s="2609"/>
      <c r="AE16" s="2609"/>
      <c r="AF16" s="2609"/>
      <c r="AG16" s="2609"/>
      <c r="AH16" s="2610"/>
    </row>
    <row r="17" spans="1:16156" ht="24.9" customHeight="1">
      <c r="B17" s="2634"/>
      <c r="C17" s="2635"/>
      <c r="D17" s="2635"/>
      <c r="E17" s="2635"/>
      <c r="F17" s="2635"/>
      <c r="G17" s="2636"/>
      <c r="H17" s="2637"/>
      <c r="I17" s="2635"/>
      <c r="J17" s="2635"/>
      <c r="K17" s="2635"/>
      <c r="L17" s="2635"/>
      <c r="M17" s="2636"/>
      <c r="N17" s="871"/>
      <c r="O17" s="872"/>
      <c r="P17" s="2584"/>
      <c r="Q17" s="2585"/>
      <c r="R17" s="2585"/>
      <c r="S17" s="2585"/>
      <c r="T17" s="2585"/>
      <c r="U17" s="2585"/>
      <c r="V17" s="2585"/>
      <c r="W17" s="2586"/>
      <c r="X17" s="2587"/>
      <c r="Y17" s="2588"/>
      <c r="Z17" s="2588"/>
      <c r="AA17" s="2609"/>
      <c r="AB17" s="2609"/>
      <c r="AC17" s="2609"/>
      <c r="AD17" s="2609"/>
      <c r="AE17" s="2609"/>
      <c r="AF17" s="2609"/>
      <c r="AG17" s="2609"/>
      <c r="AH17" s="2610"/>
    </row>
    <row r="18" spans="1:16156" ht="24.9" customHeight="1">
      <c r="B18" s="2634"/>
      <c r="C18" s="2635"/>
      <c r="D18" s="2635"/>
      <c r="E18" s="2635"/>
      <c r="F18" s="2635"/>
      <c r="G18" s="2636"/>
      <c r="H18" s="2637"/>
      <c r="I18" s="2635"/>
      <c r="J18" s="2635"/>
      <c r="K18" s="2635"/>
      <c r="L18" s="2635"/>
      <c r="M18" s="2636"/>
      <c r="N18" s="871"/>
      <c r="O18" s="872"/>
      <c r="P18" s="2584"/>
      <c r="Q18" s="2585"/>
      <c r="R18" s="2585"/>
      <c r="S18" s="2585"/>
      <c r="T18" s="2585"/>
      <c r="U18" s="2585"/>
      <c r="V18" s="2585"/>
      <c r="W18" s="2586"/>
      <c r="X18" s="2587"/>
      <c r="Y18" s="2588"/>
      <c r="Z18" s="2588"/>
      <c r="AA18" s="2609"/>
      <c r="AB18" s="2609"/>
      <c r="AC18" s="2609"/>
      <c r="AD18" s="2609"/>
      <c r="AE18" s="2609"/>
      <c r="AF18" s="2609"/>
      <c r="AG18" s="2609"/>
      <c r="AH18" s="2610"/>
    </row>
    <row r="19" spans="1:16156" ht="24.9" customHeight="1">
      <c r="B19" s="2634"/>
      <c r="C19" s="2635"/>
      <c r="D19" s="2635"/>
      <c r="E19" s="2635"/>
      <c r="F19" s="2635"/>
      <c r="G19" s="2636"/>
      <c r="H19" s="2637"/>
      <c r="I19" s="2635"/>
      <c r="J19" s="2635"/>
      <c r="K19" s="2635"/>
      <c r="L19" s="2635"/>
      <c r="M19" s="2636"/>
      <c r="N19" s="871"/>
      <c r="O19" s="872"/>
      <c r="P19" s="2584"/>
      <c r="Q19" s="2585"/>
      <c r="R19" s="2585"/>
      <c r="S19" s="2585"/>
      <c r="T19" s="2585"/>
      <c r="U19" s="2585"/>
      <c r="V19" s="2585"/>
      <c r="W19" s="2586"/>
      <c r="X19" s="2587"/>
      <c r="Y19" s="2588"/>
      <c r="Z19" s="2588"/>
      <c r="AA19" s="2609"/>
      <c r="AB19" s="2609"/>
      <c r="AC19" s="2609"/>
      <c r="AD19" s="2609"/>
      <c r="AE19" s="2609"/>
      <c r="AF19" s="2609"/>
      <c r="AG19" s="2609"/>
      <c r="AH19" s="2610"/>
    </row>
    <row r="20" spans="1:16156" ht="24.9" customHeight="1">
      <c r="B20" s="2634"/>
      <c r="C20" s="2635"/>
      <c r="D20" s="2635"/>
      <c r="E20" s="2635"/>
      <c r="F20" s="2635"/>
      <c r="G20" s="2636"/>
      <c r="H20" s="2637"/>
      <c r="I20" s="2635"/>
      <c r="J20" s="2635"/>
      <c r="K20" s="2635"/>
      <c r="L20" s="2635"/>
      <c r="M20" s="2636"/>
      <c r="N20" s="871"/>
      <c r="O20" s="872"/>
      <c r="P20" s="2584"/>
      <c r="Q20" s="2585"/>
      <c r="R20" s="2585"/>
      <c r="S20" s="2585"/>
      <c r="T20" s="2585"/>
      <c r="U20" s="2585"/>
      <c r="V20" s="2585"/>
      <c r="W20" s="2586"/>
      <c r="X20" s="2587"/>
      <c r="Y20" s="2588"/>
      <c r="Z20" s="2588"/>
      <c r="AA20" s="2609"/>
      <c r="AB20" s="2609"/>
      <c r="AC20" s="2609"/>
      <c r="AD20" s="2609"/>
      <c r="AE20" s="2609"/>
      <c r="AF20" s="2609"/>
      <c r="AG20" s="2609"/>
      <c r="AH20" s="2610"/>
    </row>
    <row r="21" spans="1:16156" ht="24.9" customHeight="1">
      <c r="B21" s="2634"/>
      <c r="C21" s="2635"/>
      <c r="D21" s="2635"/>
      <c r="E21" s="2635"/>
      <c r="F21" s="2635"/>
      <c r="G21" s="2636"/>
      <c r="H21" s="2637"/>
      <c r="I21" s="2635"/>
      <c r="J21" s="2635"/>
      <c r="K21" s="2635"/>
      <c r="L21" s="2635"/>
      <c r="M21" s="2636"/>
      <c r="N21" s="871"/>
      <c r="O21" s="872"/>
      <c r="P21" s="2584"/>
      <c r="Q21" s="2585"/>
      <c r="R21" s="2585"/>
      <c r="S21" s="2585"/>
      <c r="T21" s="2585"/>
      <c r="U21" s="2585"/>
      <c r="V21" s="2585"/>
      <c r="W21" s="2586"/>
      <c r="X21" s="2587"/>
      <c r="Y21" s="2588"/>
      <c r="Z21" s="2588"/>
      <c r="AA21" s="2609"/>
      <c r="AB21" s="2609"/>
      <c r="AC21" s="2609"/>
      <c r="AD21" s="2609"/>
      <c r="AE21" s="2609"/>
      <c r="AF21" s="2609"/>
      <c r="AG21" s="2609"/>
      <c r="AH21" s="2610"/>
    </row>
    <row r="22" spans="1:16156">
      <c r="B22" s="2580"/>
      <c r="C22" s="2580"/>
      <c r="D22" s="2580"/>
      <c r="E22" s="2580"/>
      <c r="F22" s="2580"/>
      <c r="G22" s="2580"/>
      <c r="H22" s="2580"/>
      <c r="I22" s="2580"/>
      <c r="J22" s="2580"/>
      <c r="K22" s="2580"/>
      <c r="L22" s="2580"/>
      <c r="M22" s="2580"/>
      <c r="N22" s="2580"/>
      <c r="O22" s="2580"/>
      <c r="P22" s="2580"/>
      <c r="Q22" s="2580"/>
      <c r="R22" s="2580"/>
      <c r="S22" s="2580"/>
      <c r="T22" s="2581"/>
      <c r="U22" s="2605" t="s">
        <v>844</v>
      </c>
      <c r="V22" s="2605"/>
      <c r="W22" s="2605"/>
      <c r="X22" s="2605" t="s">
        <v>845</v>
      </c>
      <c r="Y22" s="2605"/>
      <c r="Z22" s="2605"/>
      <c r="AA22" s="2606" t="s">
        <v>846</v>
      </c>
      <c r="AB22" s="2606"/>
      <c r="AC22" s="2606"/>
      <c r="AD22" s="2606" t="s">
        <v>847</v>
      </c>
      <c r="AE22" s="2606"/>
      <c r="AF22" s="2606"/>
      <c r="AG22" s="2606" t="s">
        <v>848</v>
      </c>
      <c r="AH22" s="2606"/>
      <c r="AM22" s="797"/>
      <c r="AN22" s="797"/>
    </row>
    <row r="23" spans="1:16156" ht="25.75" customHeight="1">
      <c r="B23" s="2582"/>
      <c r="C23" s="2582"/>
      <c r="D23" s="2582"/>
      <c r="E23" s="2582"/>
      <c r="F23" s="2582"/>
      <c r="G23" s="2582"/>
      <c r="H23" s="2582"/>
      <c r="I23" s="2582"/>
      <c r="J23" s="2582"/>
      <c r="K23" s="2582"/>
      <c r="L23" s="2582"/>
      <c r="M23" s="2582"/>
      <c r="N23" s="2582"/>
      <c r="O23" s="2582"/>
      <c r="P23" s="2582"/>
      <c r="Q23" s="2582"/>
      <c r="R23" s="2582"/>
      <c r="S23" s="2582"/>
      <c r="T23" s="2583"/>
      <c r="U23" s="2607"/>
      <c r="V23" s="2607"/>
      <c r="W23" s="2607"/>
      <c r="X23" s="2607"/>
      <c r="Y23" s="2607"/>
      <c r="Z23" s="2607"/>
      <c r="AA23" s="2607"/>
      <c r="AB23" s="2607"/>
      <c r="AC23" s="2607"/>
      <c r="AD23" s="2607"/>
      <c r="AE23" s="2607"/>
      <c r="AF23" s="2607"/>
      <c r="AG23" s="2608"/>
      <c r="AH23" s="2608"/>
      <c r="AM23" s="797"/>
      <c r="AN23" s="797"/>
    </row>
    <row r="24" spans="1:16156" ht="20.399999999999999" customHeight="1">
      <c r="B24" s="2582"/>
      <c r="C24" s="2582"/>
      <c r="D24" s="2582"/>
      <c r="E24" s="2582"/>
      <c r="F24" s="2582"/>
      <c r="G24" s="2582"/>
      <c r="H24" s="2582"/>
      <c r="I24" s="2582"/>
      <c r="J24" s="2582"/>
      <c r="K24" s="2582"/>
      <c r="L24" s="2582"/>
      <c r="M24" s="2582"/>
      <c r="N24" s="2582"/>
      <c r="O24" s="2582"/>
      <c r="P24" s="2582"/>
      <c r="Q24" s="2582"/>
      <c r="R24" s="2582"/>
      <c r="S24" s="2582"/>
      <c r="T24" s="2583"/>
      <c r="U24" s="2607"/>
      <c r="V24" s="2607"/>
      <c r="W24" s="2607"/>
      <c r="X24" s="2607"/>
      <c r="Y24" s="2607"/>
      <c r="Z24" s="2607"/>
      <c r="AA24" s="2607"/>
      <c r="AB24" s="2607"/>
      <c r="AC24" s="2607"/>
      <c r="AD24" s="2607"/>
      <c r="AE24" s="2607"/>
      <c r="AF24" s="2607"/>
      <c r="AG24" s="2608"/>
      <c r="AH24" s="2608"/>
      <c r="AM24" s="797"/>
      <c r="AN24" s="797"/>
    </row>
    <row r="25" spans="1:16156" s="797" customFormat="1" ht="18.75" customHeight="1">
      <c r="A25" s="6"/>
      <c r="B25" s="690"/>
      <c r="C25" s="690"/>
      <c r="D25" s="690"/>
      <c r="E25" s="689"/>
      <c r="F25" s="689"/>
      <c r="G25" s="689"/>
      <c r="H25" s="689"/>
      <c r="I25" s="689"/>
      <c r="J25" s="689"/>
      <c r="K25" s="689"/>
      <c r="L25" s="689"/>
      <c r="M25" s="689"/>
      <c r="N25" s="689"/>
      <c r="O25" s="691"/>
      <c r="P25" s="691"/>
      <c r="Q25" s="688"/>
      <c r="R25" s="688"/>
      <c r="S25" s="688"/>
      <c r="T25" s="688"/>
      <c r="U25" s="688"/>
      <c r="V25" s="688"/>
      <c r="W25" s="688"/>
      <c r="X25" s="688"/>
      <c r="Y25" s="688"/>
      <c r="Z25" s="688"/>
      <c r="AA25" s="688"/>
      <c r="AB25" s="692"/>
      <c r="AC25" s="692"/>
      <c r="AD25" s="692"/>
      <c r="AE25" s="692"/>
      <c r="AF25" s="689"/>
      <c r="AG25" s="689"/>
      <c r="AH25" s="689"/>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row>
    <row r="26" spans="1:16156" s="797" customFormat="1" ht="15" customHeight="1">
      <c r="A26" s="6"/>
      <c r="B26" s="1925"/>
      <c r="C26" s="1925"/>
      <c r="D26" s="1925"/>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row>
    <row r="27" spans="1:16156" s="797" customFormat="1" ht="20.149999999999999" customHeight="1" thickBot="1">
      <c r="A27" s="6"/>
      <c r="B27" s="802" t="s">
        <v>718</v>
      </c>
      <c r="C27" s="802"/>
      <c r="D27" s="802"/>
      <c r="E27" s="801"/>
      <c r="F27" s="801"/>
      <c r="G27" s="801"/>
      <c r="H27" s="801"/>
      <c r="I27" s="801"/>
      <c r="J27" s="801"/>
      <c r="K27" s="544"/>
      <c r="L27" s="544"/>
      <c r="M27" s="544"/>
      <c r="N27" s="544"/>
      <c r="O27" s="795" t="s">
        <v>24</v>
      </c>
      <c r="P27" s="2590" t="str">
        <f>D5</f>
        <v>○○○○工事</v>
      </c>
      <c r="Q27" s="2590"/>
      <c r="R27" s="2590"/>
      <c r="S27" s="2590"/>
      <c r="T27" s="2590"/>
      <c r="U27" s="2590"/>
      <c r="V27" s="2590"/>
      <c r="W27" s="2590"/>
      <c r="X27" s="2590"/>
      <c r="Y27" s="2590"/>
      <c r="Z27" s="2590"/>
      <c r="AA27" s="2590"/>
      <c r="AB27" s="2591"/>
      <c r="AC27" s="2591"/>
      <c r="AD27" s="2591"/>
      <c r="AE27" s="2591"/>
      <c r="AF27" s="2591"/>
      <c r="AG27" s="2591"/>
      <c r="AH27" s="2591"/>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c r="AMT27" s="6"/>
      <c r="AMU27" s="6"/>
      <c r="AMV27" s="6"/>
      <c r="AMW27" s="6"/>
      <c r="AMX27" s="6"/>
      <c r="AMY27" s="6"/>
      <c r="AMZ27" s="6"/>
      <c r="ANA27" s="6"/>
      <c r="ANB27" s="6"/>
      <c r="ANC27" s="6"/>
      <c r="AND27" s="6"/>
      <c r="ANE27" s="6"/>
      <c r="ANF27" s="6"/>
      <c r="ANG27" s="6"/>
      <c r="ANH27" s="6"/>
      <c r="ANI27" s="6"/>
      <c r="ANJ27" s="6"/>
      <c r="ANK27" s="6"/>
      <c r="ANL27" s="6"/>
      <c r="ANM27" s="6"/>
      <c r="ANN27" s="6"/>
      <c r="ANO27" s="6"/>
      <c r="ANP27" s="6"/>
      <c r="ANQ27" s="6"/>
      <c r="ANR27" s="6"/>
      <c r="ANS27" s="6"/>
      <c r="ANT27" s="6"/>
      <c r="ANU27" s="6"/>
      <c r="ANV27" s="6"/>
      <c r="ANW27" s="6"/>
      <c r="ANX27" s="6"/>
      <c r="ANY27" s="6"/>
      <c r="ANZ27" s="6"/>
      <c r="AOA27" s="6"/>
      <c r="AOB27" s="6"/>
      <c r="AOC27" s="6"/>
      <c r="AOD27" s="6"/>
      <c r="AOE27" s="6"/>
      <c r="AOF27" s="6"/>
      <c r="AOG27" s="6"/>
      <c r="AOH27" s="6"/>
      <c r="AOI27" s="6"/>
      <c r="AOJ27" s="6"/>
      <c r="AOK27" s="6"/>
      <c r="AOL27" s="6"/>
      <c r="AOM27" s="6"/>
      <c r="AON27" s="6"/>
      <c r="AOO27" s="6"/>
      <c r="AOP27" s="6"/>
      <c r="AOQ27" s="6"/>
      <c r="AOR27" s="6"/>
      <c r="AOS27" s="6"/>
      <c r="AOT27" s="6"/>
      <c r="AOU27" s="6"/>
      <c r="AOV27" s="6"/>
      <c r="AOW27" s="6"/>
      <c r="AOX27" s="6"/>
      <c r="AOY27" s="6"/>
      <c r="AOZ27" s="6"/>
      <c r="APA27" s="6"/>
      <c r="APB27" s="6"/>
      <c r="APC27" s="6"/>
      <c r="APD27" s="6"/>
      <c r="APE27" s="6"/>
      <c r="APF27" s="6"/>
      <c r="APG27" s="6"/>
      <c r="APH27" s="6"/>
      <c r="API27" s="6"/>
      <c r="APJ27" s="6"/>
      <c r="APK27" s="6"/>
      <c r="APL27" s="6"/>
      <c r="APM27" s="6"/>
      <c r="APN27" s="6"/>
      <c r="APO27" s="6"/>
      <c r="APP27" s="6"/>
      <c r="APQ27" s="6"/>
      <c r="APR27" s="6"/>
      <c r="APS27" s="6"/>
      <c r="APT27" s="6"/>
      <c r="APU27" s="6"/>
      <c r="APV27" s="6"/>
      <c r="APW27" s="6"/>
      <c r="APX27" s="6"/>
      <c r="APY27" s="6"/>
      <c r="APZ27" s="6"/>
      <c r="AQA27" s="6"/>
      <c r="AQB27" s="6"/>
      <c r="AQC27" s="6"/>
      <c r="AQD27" s="6"/>
      <c r="AQE27" s="6"/>
      <c r="AQF27" s="6"/>
      <c r="AQG27" s="6"/>
      <c r="AQH27" s="6"/>
      <c r="AQI27" s="6"/>
      <c r="AQJ27" s="6"/>
      <c r="AQK27" s="6"/>
      <c r="AQL27" s="6"/>
      <c r="AQM27" s="6"/>
      <c r="AQN27" s="6"/>
      <c r="AQO27" s="6"/>
      <c r="AQP27" s="6"/>
      <c r="AQQ27" s="6"/>
      <c r="AQR27" s="6"/>
      <c r="AQS27" s="6"/>
      <c r="AQT27" s="6"/>
      <c r="AQU27" s="6"/>
      <c r="AQV27" s="6"/>
      <c r="AQW27" s="6"/>
      <c r="AQX27" s="6"/>
      <c r="AQY27" s="6"/>
      <c r="AQZ27" s="6"/>
      <c r="ARA27" s="6"/>
      <c r="ARB27" s="6"/>
      <c r="ARC27" s="6"/>
      <c r="ARD27" s="6"/>
      <c r="ARE27" s="6"/>
      <c r="ARF27" s="6"/>
      <c r="ARG27" s="6"/>
      <c r="ARH27" s="6"/>
      <c r="ARI27" s="6"/>
      <c r="ARJ27" s="6"/>
      <c r="ARK27" s="6"/>
      <c r="ARL27" s="6"/>
      <c r="ARM27" s="6"/>
      <c r="ARN27" s="6"/>
      <c r="ARO27" s="6"/>
      <c r="ARP27" s="6"/>
      <c r="ARQ27" s="6"/>
      <c r="ARR27" s="6"/>
      <c r="ARS27" s="6"/>
      <c r="ART27" s="6"/>
      <c r="ARU27" s="6"/>
      <c r="ARV27" s="6"/>
      <c r="ARW27" s="6"/>
      <c r="ARX27" s="6"/>
      <c r="ARY27" s="6"/>
      <c r="ARZ27" s="6"/>
      <c r="ASA27" s="6"/>
      <c r="ASB27" s="6"/>
      <c r="ASC27" s="6"/>
      <c r="ASD27" s="6"/>
      <c r="ASE27" s="6"/>
      <c r="ASF27" s="6"/>
      <c r="ASG27" s="6"/>
      <c r="ASH27" s="6"/>
      <c r="ASI27" s="6"/>
      <c r="ASJ27" s="6"/>
      <c r="ASK27" s="6"/>
      <c r="ASL27" s="6"/>
      <c r="ASM27" s="6"/>
      <c r="ASN27" s="6"/>
      <c r="ASO27" s="6"/>
      <c r="ASP27" s="6"/>
      <c r="ASQ27" s="6"/>
      <c r="ASR27" s="6"/>
      <c r="ASS27" s="6"/>
      <c r="AST27" s="6"/>
      <c r="ASU27" s="6"/>
      <c r="ASV27" s="6"/>
      <c r="ASW27" s="6"/>
      <c r="ASX27" s="6"/>
      <c r="ASY27" s="6"/>
      <c r="ASZ27" s="6"/>
      <c r="ATA27" s="6"/>
      <c r="ATB27" s="6"/>
      <c r="ATC27" s="6"/>
      <c r="ATD27" s="6"/>
      <c r="ATE27" s="6"/>
      <c r="ATF27" s="6"/>
      <c r="ATG27" s="6"/>
      <c r="ATH27" s="6"/>
      <c r="ATI27" s="6"/>
      <c r="ATJ27" s="6"/>
      <c r="ATK27" s="6"/>
      <c r="ATL27" s="6"/>
      <c r="ATM27" s="6"/>
      <c r="ATN27" s="6"/>
      <c r="ATO27" s="6"/>
      <c r="ATP27" s="6"/>
      <c r="ATQ27" s="6"/>
      <c r="ATR27" s="6"/>
      <c r="ATS27" s="6"/>
      <c r="ATT27" s="6"/>
      <c r="ATU27" s="6"/>
      <c r="ATV27" s="6"/>
      <c r="ATW27" s="6"/>
      <c r="ATX27" s="6"/>
      <c r="ATY27" s="6"/>
      <c r="ATZ27" s="6"/>
      <c r="AUA27" s="6"/>
      <c r="AUB27" s="6"/>
      <c r="AUC27" s="6"/>
      <c r="AUD27" s="6"/>
      <c r="AUE27" s="6"/>
      <c r="AUF27" s="6"/>
      <c r="AUG27" s="6"/>
      <c r="AUH27" s="6"/>
      <c r="AUI27" s="6"/>
      <c r="AUJ27" s="6"/>
      <c r="AUK27" s="6"/>
      <c r="AUL27" s="6"/>
      <c r="AUM27" s="6"/>
      <c r="AUN27" s="6"/>
      <c r="AUO27" s="6"/>
      <c r="AUP27" s="6"/>
      <c r="AUQ27" s="6"/>
      <c r="AUR27" s="6"/>
      <c r="AUS27" s="6"/>
      <c r="AUT27" s="6"/>
      <c r="AUU27" s="6"/>
      <c r="AUV27" s="6"/>
      <c r="AUW27" s="6"/>
      <c r="AUX27" s="6"/>
      <c r="AUY27" s="6"/>
      <c r="AUZ27" s="6"/>
      <c r="AVA27" s="6"/>
      <c r="AVB27" s="6"/>
      <c r="AVC27" s="6"/>
      <c r="AVD27" s="6"/>
      <c r="AVE27" s="6"/>
      <c r="AVF27" s="6"/>
      <c r="AVG27" s="6"/>
      <c r="AVH27" s="6"/>
      <c r="AVI27" s="6"/>
      <c r="AVJ27" s="6"/>
      <c r="AVK27" s="6"/>
      <c r="AVL27" s="6"/>
      <c r="AVM27" s="6"/>
      <c r="AVN27" s="6"/>
      <c r="AVO27" s="6"/>
      <c r="AVP27" s="6"/>
      <c r="AVQ27" s="6"/>
      <c r="AVR27" s="6"/>
      <c r="AVS27" s="6"/>
      <c r="AVT27" s="6"/>
      <c r="AVU27" s="6"/>
      <c r="AVV27" s="6"/>
      <c r="AVW27" s="6"/>
      <c r="AVX27" s="6"/>
      <c r="AVY27" s="6"/>
      <c r="AVZ27" s="6"/>
      <c r="AWA27" s="6"/>
      <c r="AWB27" s="6"/>
      <c r="AWC27" s="6"/>
      <c r="AWD27" s="6"/>
      <c r="AWE27" s="6"/>
      <c r="AWF27" s="6"/>
      <c r="AWG27" s="6"/>
      <c r="AWH27" s="6"/>
      <c r="AWI27" s="6"/>
      <c r="AWJ27" s="6"/>
      <c r="AWK27" s="6"/>
      <c r="AWL27" s="6"/>
      <c r="AWM27" s="6"/>
      <c r="AWN27" s="6"/>
      <c r="AWO27" s="6"/>
      <c r="AWP27" s="6"/>
      <c r="AWQ27" s="6"/>
      <c r="AWR27" s="6"/>
      <c r="AWS27" s="6"/>
      <c r="AWT27" s="6"/>
      <c r="AWU27" s="6"/>
      <c r="AWV27" s="6"/>
      <c r="AWW27" s="6"/>
      <c r="AWX27" s="6"/>
      <c r="AWY27" s="6"/>
      <c r="AWZ27" s="6"/>
      <c r="AXA27" s="6"/>
      <c r="AXB27" s="6"/>
      <c r="AXC27" s="6"/>
      <c r="AXD27" s="6"/>
      <c r="AXE27" s="6"/>
      <c r="AXF27" s="6"/>
      <c r="AXG27" s="6"/>
      <c r="AXH27" s="6"/>
      <c r="AXI27" s="6"/>
      <c r="AXJ27" s="6"/>
      <c r="AXK27" s="6"/>
      <c r="AXL27" s="6"/>
      <c r="AXM27" s="6"/>
      <c r="AXN27" s="6"/>
      <c r="AXO27" s="6"/>
      <c r="AXP27" s="6"/>
      <c r="AXQ27" s="6"/>
      <c r="AXR27" s="6"/>
      <c r="AXS27" s="6"/>
      <c r="AXT27" s="6"/>
      <c r="AXU27" s="6"/>
      <c r="AXV27" s="6"/>
      <c r="AXW27" s="6"/>
      <c r="AXX27" s="6"/>
      <c r="AXY27" s="6"/>
      <c r="AXZ27" s="6"/>
      <c r="AYA27" s="6"/>
      <c r="AYB27" s="6"/>
      <c r="AYC27" s="6"/>
      <c r="AYD27" s="6"/>
      <c r="AYE27" s="6"/>
      <c r="AYF27" s="6"/>
      <c r="AYG27" s="6"/>
      <c r="AYH27" s="6"/>
      <c r="AYI27" s="6"/>
      <c r="AYJ27" s="6"/>
      <c r="AYK27" s="6"/>
      <c r="AYL27" s="6"/>
      <c r="AYM27" s="6"/>
      <c r="AYN27" s="6"/>
      <c r="AYO27" s="6"/>
      <c r="AYP27" s="6"/>
      <c r="AYQ27" s="6"/>
      <c r="AYR27" s="6"/>
      <c r="AYS27" s="6"/>
      <c r="AYT27" s="6"/>
      <c r="AYU27" s="6"/>
      <c r="AYV27" s="6"/>
      <c r="AYW27" s="6"/>
      <c r="AYX27" s="6"/>
      <c r="AYY27" s="6"/>
      <c r="AYZ27" s="6"/>
      <c r="AZA27" s="6"/>
      <c r="AZB27" s="6"/>
      <c r="AZC27" s="6"/>
      <c r="AZD27" s="6"/>
      <c r="AZE27" s="6"/>
      <c r="AZF27" s="6"/>
      <c r="AZG27" s="6"/>
      <c r="AZH27" s="6"/>
      <c r="AZI27" s="6"/>
      <c r="AZJ27" s="6"/>
      <c r="AZK27" s="6"/>
      <c r="AZL27" s="6"/>
      <c r="AZM27" s="6"/>
      <c r="AZN27" s="6"/>
      <c r="AZO27" s="6"/>
      <c r="AZP27" s="6"/>
      <c r="AZQ27" s="6"/>
      <c r="AZR27" s="6"/>
      <c r="AZS27" s="6"/>
      <c r="AZT27" s="6"/>
      <c r="AZU27" s="6"/>
      <c r="AZV27" s="6"/>
      <c r="AZW27" s="6"/>
      <c r="AZX27" s="6"/>
      <c r="AZY27" s="6"/>
      <c r="AZZ27" s="6"/>
      <c r="BAA27" s="6"/>
      <c r="BAB27" s="6"/>
      <c r="BAC27" s="6"/>
      <c r="BAD27" s="6"/>
      <c r="BAE27" s="6"/>
      <c r="BAF27" s="6"/>
      <c r="BAG27" s="6"/>
      <c r="BAH27" s="6"/>
      <c r="BAI27" s="6"/>
      <c r="BAJ27" s="6"/>
      <c r="BAK27" s="6"/>
      <c r="BAL27" s="6"/>
      <c r="BAM27" s="6"/>
      <c r="BAN27" s="6"/>
      <c r="BAO27" s="6"/>
      <c r="BAP27" s="6"/>
      <c r="BAQ27" s="6"/>
      <c r="BAR27" s="6"/>
      <c r="BAS27" s="6"/>
      <c r="BAT27" s="6"/>
      <c r="BAU27" s="6"/>
      <c r="BAV27" s="6"/>
      <c r="BAW27" s="6"/>
      <c r="BAX27" s="6"/>
      <c r="BAY27" s="6"/>
      <c r="BAZ27" s="6"/>
      <c r="BBA27" s="6"/>
      <c r="BBB27" s="6"/>
      <c r="BBC27" s="6"/>
      <c r="BBD27" s="6"/>
      <c r="BBE27" s="6"/>
      <c r="BBF27" s="6"/>
      <c r="BBG27" s="6"/>
      <c r="BBH27" s="6"/>
      <c r="BBI27" s="6"/>
      <c r="BBJ27" s="6"/>
      <c r="BBK27" s="6"/>
      <c r="BBL27" s="6"/>
      <c r="BBM27" s="6"/>
      <c r="BBN27" s="6"/>
      <c r="BBO27" s="6"/>
      <c r="BBP27" s="6"/>
      <c r="BBQ27" s="6"/>
      <c r="BBR27" s="6"/>
      <c r="BBS27" s="6"/>
      <c r="BBT27" s="6"/>
      <c r="BBU27" s="6"/>
      <c r="BBV27" s="6"/>
      <c r="BBW27" s="6"/>
      <c r="BBX27" s="6"/>
      <c r="BBY27" s="6"/>
      <c r="BBZ27" s="6"/>
      <c r="BCA27" s="6"/>
      <c r="BCB27" s="6"/>
      <c r="BCC27" s="6"/>
      <c r="BCD27" s="6"/>
      <c r="BCE27" s="6"/>
      <c r="BCF27" s="6"/>
      <c r="BCG27" s="6"/>
      <c r="BCH27" s="6"/>
      <c r="BCI27" s="6"/>
      <c r="BCJ27" s="6"/>
      <c r="BCK27" s="6"/>
      <c r="BCL27" s="6"/>
      <c r="BCM27" s="6"/>
      <c r="BCN27" s="6"/>
      <c r="BCO27" s="6"/>
      <c r="BCP27" s="6"/>
      <c r="BCQ27" s="6"/>
      <c r="BCR27" s="6"/>
      <c r="BCS27" s="6"/>
      <c r="BCT27" s="6"/>
      <c r="BCU27" s="6"/>
      <c r="BCV27" s="6"/>
      <c r="BCW27" s="6"/>
      <c r="BCX27" s="6"/>
      <c r="BCY27" s="6"/>
      <c r="BCZ27" s="6"/>
      <c r="BDA27" s="6"/>
      <c r="BDB27" s="6"/>
      <c r="BDC27" s="6"/>
      <c r="BDD27" s="6"/>
      <c r="BDE27" s="6"/>
      <c r="BDF27" s="6"/>
      <c r="BDG27" s="6"/>
      <c r="BDH27" s="6"/>
      <c r="BDI27" s="6"/>
      <c r="BDJ27" s="6"/>
      <c r="BDK27" s="6"/>
      <c r="BDL27" s="6"/>
      <c r="BDM27" s="6"/>
      <c r="BDN27" s="6"/>
      <c r="BDO27" s="6"/>
      <c r="BDP27" s="6"/>
      <c r="BDQ27" s="6"/>
      <c r="BDR27" s="6"/>
      <c r="BDS27" s="6"/>
      <c r="BDT27" s="6"/>
      <c r="BDU27" s="6"/>
      <c r="BDV27" s="6"/>
      <c r="BDW27" s="6"/>
      <c r="BDX27" s="6"/>
      <c r="BDY27" s="6"/>
      <c r="BDZ27" s="6"/>
      <c r="BEA27" s="6"/>
      <c r="BEB27" s="6"/>
      <c r="BEC27" s="6"/>
      <c r="BED27" s="6"/>
      <c r="BEE27" s="6"/>
      <c r="BEF27" s="6"/>
      <c r="BEG27" s="6"/>
      <c r="BEH27" s="6"/>
      <c r="BEI27" s="6"/>
      <c r="BEJ27" s="6"/>
      <c r="BEK27" s="6"/>
      <c r="BEL27" s="6"/>
      <c r="BEM27" s="6"/>
      <c r="BEN27" s="6"/>
      <c r="BEO27" s="6"/>
      <c r="BEP27" s="6"/>
      <c r="BEQ27" s="6"/>
      <c r="BER27" s="6"/>
      <c r="BES27" s="6"/>
      <c r="BET27" s="6"/>
      <c r="BEU27" s="6"/>
      <c r="BEV27" s="6"/>
      <c r="BEW27" s="6"/>
      <c r="BEX27" s="6"/>
      <c r="BEY27" s="6"/>
      <c r="BEZ27" s="6"/>
      <c r="BFA27" s="6"/>
      <c r="BFB27" s="6"/>
      <c r="BFC27" s="6"/>
      <c r="BFD27" s="6"/>
      <c r="BFE27" s="6"/>
      <c r="BFF27" s="6"/>
      <c r="BFG27" s="6"/>
      <c r="BFH27" s="6"/>
      <c r="BFI27" s="6"/>
      <c r="BFJ27" s="6"/>
      <c r="BFK27" s="6"/>
      <c r="BFL27" s="6"/>
      <c r="BFM27" s="6"/>
      <c r="BFN27" s="6"/>
      <c r="BFO27" s="6"/>
      <c r="BFP27" s="6"/>
      <c r="BFQ27" s="6"/>
      <c r="BFR27" s="6"/>
      <c r="BFS27" s="6"/>
      <c r="BFT27" s="6"/>
      <c r="BFU27" s="6"/>
      <c r="BFV27" s="6"/>
      <c r="BFW27" s="6"/>
      <c r="BFX27" s="6"/>
      <c r="BFY27" s="6"/>
      <c r="BFZ27" s="6"/>
      <c r="BGA27" s="6"/>
      <c r="BGB27" s="6"/>
      <c r="BGC27" s="6"/>
      <c r="BGD27" s="6"/>
      <c r="BGE27" s="6"/>
      <c r="BGF27" s="6"/>
      <c r="BGG27" s="6"/>
      <c r="BGH27" s="6"/>
      <c r="BGI27" s="6"/>
      <c r="BGJ27" s="6"/>
      <c r="BGK27" s="6"/>
      <c r="BGL27" s="6"/>
      <c r="BGM27" s="6"/>
      <c r="BGN27" s="6"/>
      <c r="BGO27" s="6"/>
      <c r="BGP27" s="6"/>
      <c r="BGQ27" s="6"/>
      <c r="BGR27" s="6"/>
      <c r="BGS27" s="6"/>
      <c r="BGT27" s="6"/>
      <c r="BGU27" s="6"/>
      <c r="BGV27" s="6"/>
      <c r="BGW27" s="6"/>
      <c r="BGX27" s="6"/>
      <c r="BGY27" s="6"/>
      <c r="BGZ27" s="6"/>
      <c r="BHA27" s="6"/>
      <c r="BHB27" s="6"/>
      <c r="BHC27" s="6"/>
      <c r="BHD27" s="6"/>
      <c r="BHE27" s="6"/>
      <c r="BHF27" s="6"/>
      <c r="BHG27" s="6"/>
      <c r="BHH27" s="6"/>
      <c r="BHI27" s="6"/>
      <c r="BHJ27" s="6"/>
      <c r="BHK27" s="6"/>
      <c r="BHL27" s="6"/>
      <c r="BHM27" s="6"/>
      <c r="BHN27" s="6"/>
      <c r="BHO27" s="6"/>
      <c r="BHP27" s="6"/>
      <c r="BHQ27" s="6"/>
      <c r="BHR27" s="6"/>
      <c r="BHS27" s="6"/>
      <c r="BHT27" s="6"/>
      <c r="BHU27" s="6"/>
      <c r="BHV27" s="6"/>
      <c r="BHW27" s="6"/>
      <c r="BHX27" s="6"/>
      <c r="BHY27" s="6"/>
      <c r="BHZ27" s="6"/>
      <c r="BIA27" s="6"/>
      <c r="BIB27" s="6"/>
      <c r="BIC27" s="6"/>
      <c r="BID27" s="6"/>
      <c r="BIE27" s="6"/>
      <c r="BIF27" s="6"/>
      <c r="BIG27" s="6"/>
      <c r="BIH27" s="6"/>
      <c r="BII27" s="6"/>
      <c r="BIJ27" s="6"/>
      <c r="BIK27" s="6"/>
      <c r="BIL27" s="6"/>
      <c r="BIM27" s="6"/>
      <c r="BIN27" s="6"/>
      <c r="BIO27" s="6"/>
      <c r="BIP27" s="6"/>
      <c r="BIQ27" s="6"/>
      <c r="BIR27" s="6"/>
      <c r="BIS27" s="6"/>
      <c r="BIT27" s="6"/>
      <c r="BIU27" s="6"/>
      <c r="BIV27" s="6"/>
      <c r="BIW27" s="6"/>
      <c r="BIX27" s="6"/>
      <c r="BIY27" s="6"/>
      <c r="BIZ27" s="6"/>
      <c r="BJA27" s="6"/>
      <c r="BJB27" s="6"/>
      <c r="BJC27" s="6"/>
      <c r="BJD27" s="6"/>
      <c r="BJE27" s="6"/>
      <c r="BJF27" s="6"/>
      <c r="BJG27" s="6"/>
      <c r="BJH27" s="6"/>
      <c r="BJI27" s="6"/>
      <c r="BJJ27" s="6"/>
      <c r="BJK27" s="6"/>
      <c r="BJL27" s="6"/>
      <c r="BJM27" s="6"/>
      <c r="BJN27" s="6"/>
      <c r="BJO27" s="6"/>
      <c r="BJP27" s="6"/>
      <c r="BJQ27" s="6"/>
      <c r="BJR27" s="6"/>
      <c r="BJS27" s="6"/>
      <c r="BJT27" s="6"/>
      <c r="BJU27" s="6"/>
      <c r="BJV27" s="6"/>
      <c r="BJW27" s="6"/>
      <c r="BJX27" s="6"/>
      <c r="BJY27" s="6"/>
      <c r="BJZ27" s="6"/>
      <c r="BKA27" s="6"/>
      <c r="BKB27" s="6"/>
      <c r="BKC27" s="6"/>
      <c r="BKD27" s="6"/>
      <c r="BKE27" s="6"/>
      <c r="BKF27" s="6"/>
      <c r="BKG27" s="6"/>
      <c r="BKH27" s="6"/>
      <c r="BKI27" s="6"/>
      <c r="BKJ27" s="6"/>
      <c r="BKK27" s="6"/>
      <c r="BKL27" s="6"/>
      <c r="BKM27" s="6"/>
      <c r="BKN27" s="6"/>
      <c r="BKO27" s="6"/>
      <c r="BKP27" s="6"/>
      <c r="BKQ27" s="6"/>
      <c r="BKR27" s="6"/>
      <c r="BKS27" s="6"/>
      <c r="BKT27" s="6"/>
      <c r="BKU27" s="6"/>
      <c r="BKV27" s="6"/>
      <c r="BKW27" s="6"/>
      <c r="BKX27" s="6"/>
      <c r="BKY27" s="6"/>
      <c r="BKZ27" s="6"/>
      <c r="BLA27" s="6"/>
      <c r="BLB27" s="6"/>
      <c r="BLC27" s="6"/>
      <c r="BLD27" s="6"/>
      <c r="BLE27" s="6"/>
      <c r="BLF27" s="6"/>
      <c r="BLG27" s="6"/>
      <c r="BLH27" s="6"/>
      <c r="BLI27" s="6"/>
      <c r="BLJ27" s="6"/>
      <c r="BLK27" s="6"/>
      <c r="BLL27" s="6"/>
      <c r="BLM27" s="6"/>
      <c r="BLN27" s="6"/>
      <c r="BLO27" s="6"/>
      <c r="BLP27" s="6"/>
      <c r="BLQ27" s="6"/>
      <c r="BLR27" s="6"/>
      <c r="BLS27" s="6"/>
      <c r="BLT27" s="6"/>
      <c r="BLU27" s="6"/>
      <c r="BLV27" s="6"/>
      <c r="BLW27" s="6"/>
      <c r="BLX27" s="6"/>
      <c r="BLY27" s="6"/>
      <c r="BLZ27" s="6"/>
      <c r="BMA27" s="6"/>
      <c r="BMB27" s="6"/>
      <c r="BMC27" s="6"/>
      <c r="BMD27" s="6"/>
      <c r="BME27" s="6"/>
      <c r="BMF27" s="6"/>
      <c r="BMG27" s="6"/>
      <c r="BMH27" s="6"/>
      <c r="BMI27" s="6"/>
      <c r="BMJ27" s="6"/>
      <c r="BMK27" s="6"/>
      <c r="BML27" s="6"/>
      <c r="BMM27" s="6"/>
      <c r="BMN27" s="6"/>
      <c r="BMO27" s="6"/>
      <c r="BMP27" s="6"/>
      <c r="BMQ27" s="6"/>
      <c r="BMR27" s="6"/>
      <c r="BMS27" s="6"/>
      <c r="BMT27" s="6"/>
      <c r="BMU27" s="6"/>
      <c r="BMV27" s="6"/>
      <c r="BMW27" s="6"/>
      <c r="BMX27" s="6"/>
      <c r="BMY27" s="6"/>
      <c r="BMZ27" s="6"/>
      <c r="BNA27" s="6"/>
      <c r="BNB27" s="6"/>
      <c r="BNC27" s="6"/>
      <c r="BND27" s="6"/>
      <c r="BNE27" s="6"/>
      <c r="BNF27" s="6"/>
      <c r="BNG27" s="6"/>
      <c r="BNH27" s="6"/>
      <c r="BNI27" s="6"/>
      <c r="BNJ27" s="6"/>
      <c r="BNK27" s="6"/>
      <c r="BNL27" s="6"/>
      <c r="BNM27" s="6"/>
      <c r="BNN27" s="6"/>
      <c r="BNO27" s="6"/>
      <c r="BNP27" s="6"/>
      <c r="BNQ27" s="6"/>
      <c r="BNR27" s="6"/>
      <c r="BNS27" s="6"/>
      <c r="BNT27" s="6"/>
      <c r="BNU27" s="6"/>
      <c r="BNV27" s="6"/>
      <c r="BNW27" s="6"/>
      <c r="BNX27" s="6"/>
      <c r="BNY27" s="6"/>
      <c r="BNZ27" s="6"/>
      <c r="BOA27" s="6"/>
      <c r="BOB27" s="6"/>
      <c r="BOC27" s="6"/>
      <c r="BOD27" s="6"/>
      <c r="BOE27" s="6"/>
      <c r="BOF27" s="6"/>
      <c r="BOG27" s="6"/>
      <c r="BOH27" s="6"/>
      <c r="BOI27" s="6"/>
      <c r="BOJ27" s="6"/>
      <c r="BOK27" s="6"/>
      <c r="BOL27" s="6"/>
      <c r="BOM27" s="6"/>
      <c r="BON27" s="6"/>
      <c r="BOO27" s="6"/>
      <c r="BOP27" s="6"/>
      <c r="BOQ27" s="6"/>
      <c r="BOR27" s="6"/>
      <c r="BOS27" s="6"/>
      <c r="BOT27" s="6"/>
      <c r="BOU27" s="6"/>
      <c r="BOV27" s="6"/>
      <c r="BOW27" s="6"/>
      <c r="BOX27" s="6"/>
      <c r="BOY27" s="6"/>
      <c r="BOZ27" s="6"/>
      <c r="BPA27" s="6"/>
      <c r="BPB27" s="6"/>
      <c r="BPC27" s="6"/>
      <c r="BPD27" s="6"/>
      <c r="BPE27" s="6"/>
      <c r="BPF27" s="6"/>
      <c r="BPG27" s="6"/>
      <c r="BPH27" s="6"/>
      <c r="BPI27" s="6"/>
      <c r="BPJ27" s="6"/>
      <c r="BPK27" s="6"/>
      <c r="BPL27" s="6"/>
      <c r="BPM27" s="6"/>
      <c r="BPN27" s="6"/>
      <c r="BPO27" s="6"/>
      <c r="BPP27" s="6"/>
      <c r="BPQ27" s="6"/>
      <c r="BPR27" s="6"/>
      <c r="BPS27" s="6"/>
      <c r="BPT27" s="6"/>
      <c r="BPU27" s="6"/>
      <c r="BPV27" s="6"/>
      <c r="BPW27" s="6"/>
      <c r="BPX27" s="6"/>
      <c r="BPY27" s="6"/>
      <c r="BPZ27" s="6"/>
      <c r="BQA27" s="6"/>
      <c r="BQB27" s="6"/>
      <c r="BQC27" s="6"/>
      <c r="BQD27" s="6"/>
      <c r="BQE27" s="6"/>
      <c r="BQF27" s="6"/>
      <c r="BQG27" s="6"/>
      <c r="BQH27" s="6"/>
      <c r="BQI27" s="6"/>
      <c r="BQJ27" s="6"/>
      <c r="BQK27" s="6"/>
      <c r="BQL27" s="6"/>
      <c r="BQM27" s="6"/>
      <c r="BQN27" s="6"/>
      <c r="BQO27" s="6"/>
      <c r="BQP27" s="6"/>
      <c r="BQQ27" s="6"/>
      <c r="BQR27" s="6"/>
      <c r="BQS27" s="6"/>
      <c r="BQT27" s="6"/>
      <c r="BQU27" s="6"/>
      <c r="BQV27" s="6"/>
      <c r="BQW27" s="6"/>
      <c r="BQX27" s="6"/>
      <c r="BQY27" s="6"/>
      <c r="BQZ27" s="6"/>
      <c r="BRA27" s="6"/>
      <c r="BRB27" s="6"/>
      <c r="BRC27" s="6"/>
      <c r="BRD27" s="6"/>
      <c r="BRE27" s="6"/>
      <c r="BRF27" s="6"/>
      <c r="BRG27" s="6"/>
      <c r="BRH27" s="6"/>
      <c r="BRI27" s="6"/>
      <c r="BRJ27" s="6"/>
      <c r="BRK27" s="6"/>
      <c r="BRL27" s="6"/>
      <c r="BRM27" s="6"/>
      <c r="BRN27" s="6"/>
      <c r="BRO27" s="6"/>
      <c r="BRP27" s="6"/>
      <c r="BRQ27" s="6"/>
      <c r="BRR27" s="6"/>
      <c r="BRS27" s="6"/>
      <c r="BRT27" s="6"/>
      <c r="BRU27" s="6"/>
      <c r="BRV27" s="6"/>
      <c r="BRW27" s="6"/>
      <c r="BRX27" s="6"/>
      <c r="BRY27" s="6"/>
      <c r="BRZ27" s="6"/>
      <c r="BSA27" s="6"/>
      <c r="BSB27" s="6"/>
      <c r="BSC27" s="6"/>
      <c r="BSD27" s="6"/>
      <c r="BSE27" s="6"/>
      <c r="BSF27" s="6"/>
      <c r="BSG27" s="6"/>
      <c r="BSH27" s="6"/>
      <c r="BSI27" s="6"/>
      <c r="BSJ27" s="6"/>
      <c r="BSK27" s="6"/>
      <c r="BSL27" s="6"/>
      <c r="BSM27" s="6"/>
      <c r="BSN27" s="6"/>
      <c r="BSO27" s="6"/>
      <c r="BSP27" s="6"/>
      <c r="BSQ27" s="6"/>
      <c r="BSR27" s="6"/>
      <c r="BSS27" s="6"/>
      <c r="BST27" s="6"/>
      <c r="BSU27" s="6"/>
      <c r="BSV27" s="6"/>
      <c r="BSW27" s="6"/>
      <c r="BSX27" s="6"/>
      <c r="BSY27" s="6"/>
      <c r="BSZ27" s="6"/>
      <c r="BTA27" s="6"/>
      <c r="BTB27" s="6"/>
      <c r="BTC27" s="6"/>
      <c r="BTD27" s="6"/>
      <c r="BTE27" s="6"/>
      <c r="BTF27" s="6"/>
      <c r="BTG27" s="6"/>
      <c r="BTH27" s="6"/>
      <c r="BTI27" s="6"/>
      <c r="BTJ27" s="6"/>
      <c r="BTK27" s="6"/>
      <c r="BTL27" s="6"/>
      <c r="BTM27" s="6"/>
      <c r="BTN27" s="6"/>
      <c r="BTO27" s="6"/>
      <c r="BTP27" s="6"/>
      <c r="BTQ27" s="6"/>
      <c r="BTR27" s="6"/>
      <c r="BTS27" s="6"/>
      <c r="BTT27" s="6"/>
      <c r="BTU27" s="6"/>
      <c r="BTV27" s="6"/>
      <c r="BTW27" s="6"/>
      <c r="BTX27" s="6"/>
      <c r="BTY27" s="6"/>
      <c r="BTZ27" s="6"/>
      <c r="BUA27" s="6"/>
      <c r="BUB27" s="6"/>
      <c r="BUC27" s="6"/>
      <c r="BUD27" s="6"/>
      <c r="BUE27" s="6"/>
      <c r="BUF27" s="6"/>
      <c r="BUG27" s="6"/>
      <c r="BUH27" s="6"/>
      <c r="BUI27" s="6"/>
      <c r="BUJ27" s="6"/>
      <c r="BUK27" s="6"/>
      <c r="BUL27" s="6"/>
      <c r="BUM27" s="6"/>
      <c r="BUN27" s="6"/>
      <c r="BUO27" s="6"/>
      <c r="BUP27" s="6"/>
      <c r="BUQ27" s="6"/>
      <c r="BUR27" s="6"/>
      <c r="BUS27" s="6"/>
      <c r="BUT27" s="6"/>
      <c r="BUU27" s="6"/>
      <c r="BUV27" s="6"/>
      <c r="BUW27" s="6"/>
      <c r="BUX27" s="6"/>
      <c r="BUY27" s="6"/>
      <c r="BUZ27" s="6"/>
      <c r="BVA27" s="6"/>
      <c r="BVB27" s="6"/>
      <c r="BVC27" s="6"/>
      <c r="BVD27" s="6"/>
      <c r="BVE27" s="6"/>
      <c r="BVF27" s="6"/>
      <c r="BVG27" s="6"/>
      <c r="BVH27" s="6"/>
      <c r="BVI27" s="6"/>
      <c r="BVJ27" s="6"/>
      <c r="BVK27" s="6"/>
      <c r="BVL27" s="6"/>
      <c r="BVM27" s="6"/>
      <c r="BVN27" s="6"/>
      <c r="BVO27" s="6"/>
      <c r="BVP27" s="6"/>
      <c r="BVQ27" s="6"/>
      <c r="BVR27" s="6"/>
      <c r="BVS27" s="6"/>
      <c r="BVT27" s="6"/>
      <c r="BVU27" s="6"/>
      <c r="BVV27" s="6"/>
      <c r="BVW27" s="6"/>
      <c r="BVX27" s="6"/>
      <c r="BVY27" s="6"/>
      <c r="BVZ27" s="6"/>
      <c r="BWA27" s="6"/>
      <c r="BWB27" s="6"/>
      <c r="BWC27" s="6"/>
      <c r="BWD27" s="6"/>
      <c r="BWE27" s="6"/>
      <c r="BWF27" s="6"/>
      <c r="BWG27" s="6"/>
      <c r="BWH27" s="6"/>
      <c r="BWI27" s="6"/>
      <c r="BWJ27" s="6"/>
      <c r="BWK27" s="6"/>
      <c r="BWL27" s="6"/>
      <c r="BWM27" s="6"/>
      <c r="BWN27" s="6"/>
      <c r="BWO27" s="6"/>
      <c r="BWP27" s="6"/>
      <c r="BWQ27" s="6"/>
      <c r="BWR27" s="6"/>
      <c r="BWS27" s="6"/>
      <c r="BWT27" s="6"/>
      <c r="BWU27" s="6"/>
      <c r="BWV27" s="6"/>
      <c r="BWW27" s="6"/>
      <c r="BWX27" s="6"/>
      <c r="BWY27" s="6"/>
      <c r="BWZ27" s="6"/>
      <c r="BXA27" s="6"/>
      <c r="BXB27" s="6"/>
      <c r="BXC27" s="6"/>
      <c r="BXD27" s="6"/>
      <c r="BXE27" s="6"/>
      <c r="BXF27" s="6"/>
      <c r="BXG27" s="6"/>
      <c r="BXH27" s="6"/>
      <c r="BXI27" s="6"/>
      <c r="BXJ27" s="6"/>
      <c r="BXK27" s="6"/>
      <c r="BXL27" s="6"/>
      <c r="BXM27" s="6"/>
      <c r="BXN27" s="6"/>
      <c r="BXO27" s="6"/>
      <c r="BXP27" s="6"/>
      <c r="BXQ27" s="6"/>
      <c r="BXR27" s="6"/>
      <c r="BXS27" s="6"/>
      <c r="BXT27" s="6"/>
      <c r="BXU27" s="6"/>
      <c r="BXV27" s="6"/>
      <c r="BXW27" s="6"/>
      <c r="BXX27" s="6"/>
      <c r="BXY27" s="6"/>
      <c r="BXZ27" s="6"/>
      <c r="BYA27" s="6"/>
      <c r="BYB27" s="6"/>
      <c r="BYC27" s="6"/>
      <c r="BYD27" s="6"/>
      <c r="BYE27" s="6"/>
      <c r="BYF27" s="6"/>
      <c r="BYG27" s="6"/>
      <c r="BYH27" s="6"/>
      <c r="BYI27" s="6"/>
      <c r="BYJ27" s="6"/>
      <c r="BYK27" s="6"/>
      <c r="BYL27" s="6"/>
      <c r="BYM27" s="6"/>
      <c r="BYN27" s="6"/>
      <c r="BYO27" s="6"/>
      <c r="BYP27" s="6"/>
      <c r="BYQ27" s="6"/>
      <c r="BYR27" s="6"/>
      <c r="BYS27" s="6"/>
      <c r="BYT27" s="6"/>
      <c r="BYU27" s="6"/>
      <c r="BYV27" s="6"/>
      <c r="BYW27" s="6"/>
      <c r="BYX27" s="6"/>
      <c r="BYY27" s="6"/>
      <c r="BYZ27" s="6"/>
      <c r="BZA27" s="6"/>
      <c r="BZB27" s="6"/>
      <c r="BZC27" s="6"/>
      <c r="BZD27" s="6"/>
      <c r="BZE27" s="6"/>
      <c r="BZF27" s="6"/>
      <c r="BZG27" s="6"/>
      <c r="BZH27" s="6"/>
      <c r="BZI27" s="6"/>
      <c r="BZJ27" s="6"/>
      <c r="BZK27" s="6"/>
      <c r="BZL27" s="6"/>
      <c r="BZM27" s="6"/>
      <c r="BZN27" s="6"/>
      <c r="BZO27" s="6"/>
      <c r="BZP27" s="6"/>
      <c r="BZQ27" s="6"/>
      <c r="BZR27" s="6"/>
      <c r="BZS27" s="6"/>
      <c r="BZT27" s="6"/>
      <c r="BZU27" s="6"/>
      <c r="BZV27" s="6"/>
      <c r="BZW27" s="6"/>
      <c r="BZX27" s="6"/>
      <c r="BZY27" s="6"/>
      <c r="BZZ27" s="6"/>
      <c r="CAA27" s="6"/>
      <c r="CAB27" s="6"/>
      <c r="CAC27" s="6"/>
      <c r="CAD27" s="6"/>
      <c r="CAE27" s="6"/>
      <c r="CAF27" s="6"/>
      <c r="CAG27" s="6"/>
      <c r="CAH27" s="6"/>
      <c r="CAI27" s="6"/>
      <c r="CAJ27" s="6"/>
      <c r="CAK27" s="6"/>
      <c r="CAL27" s="6"/>
      <c r="CAM27" s="6"/>
      <c r="CAN27" s="6"/>
      <c r="CAO27" s="6"/>
      <c r="CAP27" s="6"/>
      <c r="CAQ27" s="6"/>
      <c r="CAR27" s="6"/>
      <c r="CAS27" s="6"/>
      <c r="CAT27" s="6"/>
      <c r="CAU27" s="6"/>
      <c r="CAV27" s="6"/>
      <c r="CAW27" s="6"/>
      <c r="CAX27" s="6"/>
      <c r="CAY27" s="6"/>
      <c r="CAZ27" s="6"/>
      <c r="CBA27" s="6"/>
      <c r="CBB27" s="6"/>
      <c r="CBC27" s="6"/>
      <c r="CBD27" s="6"/>
      <c r="CBE27" s="6"/>
      <c r="CBF27" s="6"/>
      <c r="CBG27" s="6"/>
      <c r="CBH27" s="6"/>
      <c r="CBI27" s="6"/>
      <c r="CBJ27" s="6"/>
      <c r="CBK27" s="6"/>
      <c r="CBL27" s="6"/>
      <c r="CBM27" s="6"/>
      <c r="CBN27" s="6"/>
      <c r="CBO27" s="6"/>
      <c r="CBP27" s="6"/>
      <c r="CBQ27" s="6"/>
      <c r="CBR27" s="6"/>
      <c r="CBS27" s="6"/>
      <c r="CBT27" s="6"/>
      <c r="CBU27" s="6"/>
      <c r="CBV27" s="6"/>
      <c r="CBW27" s="6"/>
      <c r="CBX27" s="6"/>
      <c r="CBY27" s="6"/>
      <c r="CBZ27" s="6"/>
      <c r="CCA27" s="6"/>
      <c r="CCB27" s="6"/>
      <c r="CCC27" s="6"/>
      <c r="CCD27" s="6"/>
      <c r="CCE27" s="6"/>
      <c r="CCF27" s="6"/>
      <c r="CCG27" s="6"/>
      <c r="CCH27" s="6"/>
      <c r="CCI27" s="6"/>
      <c r="CCJ27" s="6"/>
      <c r="CCK27" s="6"/>
      <c r="CCL27" s="6"/>
      <c r="CCM27" s="6"/>
      <c r="CCN27" s="6"/>
      <c r="CCO27" s="6"/>
      <c r="CCP27" s="6"/>
      <c r="CCQ27" s="6"/>
      <c r="CCR27" s="6"/>
      <c r="CCS27" s="6"/>
      <c r="CCT27" s="6"/>
      <c r="CCU27" s="6"/>
      <c r="CCV27" s="6"/>
      <c r="CCW27" s="6"/>
      <c r="CCX27" s="6"/>
      <c r="CCY27" s="6"/>
      <c r="CCZ27" s="6"/>
      <c r="CDA27" s="6"/>
      <c r="CDB27" s="6"/>
      <c r="CDC27" s="6"/>
      <c r="CDD27" s="6"/>
      <c r="CDE27" s="6"/>
      <c r="CDF27" s="6"/>
      <c r="CDG27" s="6"/>
      <c r="CDH27" s="6"/>
      <c r="CDI27" s="6"/>
      <c r="CDJ27" s="6"/>
      <c r="CDK27" s="6"/>
      <c r="CDL27" s="6"/>
      <c r="CDM27" s="6"/>
      <c r="CDN27" s="6"/>
      <c r="CDO27" s="6"/>
      <c r="CDP27" s="6"/>
      <c r="CDQ27" s="6"/>
      <c r="CDR27" s="6"/>
      <c r="CDS27" s="6"/>
      <c r="CDT27" s="6"/>
      <c r="CDU27" s="6"/>
      <c r="CDV27" s="6"/>
      <c r="CDW27" s="6"/>
      <c r="CDX27" s="6"/>
      <c r="CDY27" s="6"/>
      <c r="CDZ27" s="6"/>
      <c r="CEA27" s="6"/>
      <c r="CEB27" s="6"/>
      <c r="CEC27" s="6"/>
      <c r="CED27" s="6"/>
      <c r="CEE27" s="6"/>
      <c r="CEF27" s="6"/>
      <c r="CEG27" s="6"/>
      <c r="CEH27" s="6"/>
      <c r="CEI27" s="6"/>
      <c r="CEJ27" s="6"/>
      <c r="CEK27" s="6"/>
      <c r="CEL27" s="6"/>
      <c r="CEM27" s="6"/>
      <c r="CEN27" s="6"/>
      <c r="CEO27" s="6"/>
      <c r="CEP27" s="6"/>
      <c r="CEQ27" s="6"/>
      <c r="CER27" s="6"/>
      <c r="CES27" s="6"/>
      <c r="CET27" s="6"/>
      <c r="CEU27" s="6"/>
      <c r="CEV27" s="6"/>
      <c r="CEW27" s="6"/>
      <c r="CEX27" s="6"/>
      <c r="CEY27" s="6"/>
      <c r="CEZ27" s="6"/>
      <c r="CFA27" s="6"/>
      <c r="CFB27" s="6"/>
      <c r="CFC27" s="6"/>
      <c r="CFD27" s="6"/>
      <c r="CFE27" s="6"/>
      <c r="CFF27" s="6"/>
      <c r="CFG27" s="6"/>
      <c r="CFH27" s="6"/>
      <c r="CFI27" s="6"/>
      <c r="CFJ27" s="6"/>
      <c r="CFK27" s="6"/>
      <c r="CFL27" s="6"/>
      <c r="CFM27" s="6"/>
      <c r="CFN27" s="6"/>
      <c r="CFO27" s="6"/>
      <c r="CFP27" s="6"/>
      <c r="CFQ27" s="6"/>
      <c r="CFR27" s="6"/>
      <c r="CFS27" s="6"/>
      <c r="CFT27" s="6"/>
      <c r="CFU27" s="6"/>
      <c r="CFV27" s="6"/>
      <c r="CFW27" s="6"/>
      <c r="CFX27" s="6"/>
      <c r="CFY27" s="6"/>
      <c r="CFZ27" s="6"/>
      <c r="CGA27" s="6"/>
      <c r="CGB27" s="6"/>
      <c r="CGC27" s="6"/>
      <c r="CGD27" s="6"/>
      <c r="CGE27" s="6"/>
      <c r="CGF27" s="6"/>
      <c r="CGG27" s="6"/>
      <c r="CGH27" s="6"/>
      <c r="CGI27" s="6"/>
      <c r="CGJ27" s="6"/>
      <c r="CGK27" s="6"/>
      <c r="CGL27" s="6"/>
      <c r="CGM27" s="6"/>
      <c r="CGN27" s="6"/>
      <c r="CGO27" s="6"/>
      <c r="CGP27" s="6"/>
      <c r="CGQ27" s="6"/>
      <c r="CGR27" s="6"/>
      <c r="CGS27" s="6"/>
      <c r="CGT27" s="6"/>
      <c r="CGU27" s="6"/>
      <c r="CGV27" s="6"/>
      <c r="CGW27" s="6"/>
      <c r="CGX27" s="6"/>
      <c r="CGY27" s="6"/>
      <c r="CGZ27" s="6"/>
      <c r="CHA27" s="6"/>
      <c r="CHB27" s="6"/>
      <c r="CHC27" s="6"/>
      <c r="CHD27" s="6"/>
      <c r="CHE27" s="6"/>
      <c r="CHF27" s="6"/>
      <c r="CHG27" s="6"/>
      <c r="CHH27" s="6"/>
      <c r="CHI27" s="6"/>
      <c r="CHJ27" s="6"/>
      <c r="CHK27" s="6"/>
      <c r="CHL27" s="6"/>
      <c r="CHM27" s="6"/>
      <c r="CHN27" s="6"/>
      <c r="CHO27" s="6"/>
      <c r="CHP27" s="6"/>
      <c r="CHQ27" s="6"/>
      <c r="CHR27" s="6"/>
      <c r="CHS27" s="6"/>
      <c r="CHT27" s="6"/>
      <c r="CHU27" s="6"/>
      <c r="CHV27" s="6"/>
      <c r="CHW27" s="6"/>
      <c r="CHX27" s="6"/>
      <c r="CHY27" s="6"/>
      <c r="CHZ27" s="6"/>
      <c r="CIA27" s="6"/>
      <c r="CIB27" s="6"/>
      <c r="CIC27" s="6"/>
      <c r="CID27" s="6"/>
      <c r="CIE27" s="6"/>
      <c r="CIF27" s="6"/>
      <c r="CIG27" s="6"/>
      <c r="CIH27" s="6"/>
      <c r="CII27" s="6"/>
      <c r="CIJ27" s="6"/>
      <c r="CIK27" s="6"/>
      <c r="CIL27" s="6"/>
      <c r="CIM27" s="6"/>
      <c r="CIN27" s="6"/>
      <c r="CIO27" s="6"/>
      <c r="CIP27" s="6"/>
      <c r="CIQ27" s="6"/>
      <c r="CIR27" s="6"/>
      <c r="CIS27" s="6"/>
      <c r="CIT27" s="6"/>
      <c r="CIU27" s="6"/>
      <c r="CIV27" s="6"/>
      <c r="CIW27" s="6"/>
      <c r="CIX27" s="6"/>
      <c r="CIY27" s="6"/>
      <c r="CIZ27" s="6"/>
      <c r="CJA27" s="6"/>
      <c r="CJB27" s="6"/>
      <c r="CJC27" s="6"/>
      <c r="CJD27" s="6"/>
      <c r="CJE27" s="6"/>
      <c r="CJF27" s="6"/>
      <c r="CJG27" s="6"/>
      <c r="CJH27" s="6"/>
      <c r="CJI27" s="6"/>
      <c r="CJJ27" s="6"/>
      <c r="CJK27" s="6"/>
      <c r="CJL27" s="6"/>
      <c r="CJM27" s="6"/>
      <c r="CJN27" s="6"/>
      <c r="CJO27" s="6"/>
      <c r="CJP27" s="6"/>
      <c r="CJQ27" s="6"/>
      <c r="CJR27" s="6"/>
      <c r="CJS27" s="6"/>
      <c r="CJT27" s="6"/>
      <c r="CJU27" s="6"/>
      <c r="CJV27" s="6"/>
      <c r="CJW27" s="6"/>
      <c r="CJX27" s="6"/>
      <c r="CJY27" s="6"/>
      <c r="CJZ27" s="6"/>
      <c r="CKA27" s="6"/>
      <c r="CKB27" s="6"/>
      <c r="CKC27" s="6"/>
      <c r="CKD27" s="6"/>
      <c r="CKE27" s="6"/>
      <c r="CKF27" s="6"/>
      <c r="CKG27" s="6"/>
      <c r="CKH27" s="6"/>
      <c r="CKI27" s="6"/>
      <c r="CKJ27" s="6"/>
      <c r="CKK27" s="6"/>
      <c r="CKL27" s="6"/>
      <c r="CKM27" s="6"/>
      <c r="CKN27" s="6"/>
      <c r="CKO27" s="6"/>
      <c r="CKP27" s="6"/>
      <c r="CKQ27" s="6"/>
      <c r="CKR27" s="6"/>
      <c r="CKS27" s="6"/>
      <c r="CKT27" s="6"/>
      <c r="CKU27" s="6"/>
      <c r="CKV27" s="6"/>
      <c r="CKW27" s="6"/>
      <c r="CKX27" s="6"/>
      <c r="CKY27" s="6"/>
      <c r="CKZ27" s="6"/>
      <c r="CLA27" s="6"/>
      <c r="CLB27" s="6"/>
      <c r="CLC27" s="6"/>
      <c r="CLD27" s="6"/>
      <c r="CLE27" s="6"/>
      <c r="CLF27" s="6"/>
      <c r="CLG27" s="6"/>
      <c r="CLH27" s="6"/>
      <c r="CLI27" s="6"/>
      <c r="CLJ27" s="6"/>
      <c r="CLK27" s="6"/>
      <c r="CLL27" s="6"/>
      <c r="CLM27" s="6"/>
      <c r="CLN27" s="6"/>
      <c r="CLO27" s="6"/>
      <c r="CLP27" s="6"/>
      <c r="CLQ27" s="6"/>
      <c r="CLR27" s="6"/>
      <c r="CLS27" s="6"/>
      <c r="CLT27" s="6"/>
      <c r="CLU27" s="6"/>
      <c r="CLV27" s="6"/>
      <c r="CLW27" s="6"/>
      <c r="CLX27" s="6"/>
      <c r="CLY27" s="6"/>
      <c r="CLZ27" s="6"/>
      <c r="CMA27" s="6"/>
      <c r="CMB27" s="6"/>
      <c r="CMC27" s="6"/>
      <c r="CMD27" s="6"/>
      <c r="CME27" s="6"/>
      <c r="CMF27" s="6"/>
      <c r="CMG27" s="6"/>
      <c r="CMH27" s="6"/>
      <c r="CMI27" s="6"/>
      <c r="CMJ27" s="6"/>
      <c r="CMK27" s="6"/>
      <c r="CML27" s="6"/>
      <c r="CMM27" s="6"/>
      <c r="CMN27" s="6"/>
      <c r="CMO27" s="6"/>
      <c r="CMP27" s="6"/>
      <c r="CMQ27" s="6"/>
      <c r="CMR27" s="6"/>
      <c r="CMS27" s="6"/>
      <c r="CMT27" s="6"/>
      <c r="CMU27" s="6"/>
      <c r="CMV27" s="6"/>
      <c r="CMW27" s="6"/>
      <c r="CMX27" s="6"/>
      <c r="CMY27" s="6"/>
      <c r="CMZ27" s="6"/>
      <c r="CNA27" s="6"/>
      <c r="CNB27" s="6"/>
      <c r="CNC27" s="6"/>
      <c r="CND27" s="6"/>
      <c r="CNE27" s="6"/>
      <c r="CNF27" s="6"/>
      <c r="CNG27" s="6"/>
      <c r="CNH27" s="6"/>
      <c r="CNI27" s="6"/>
      <c r="CNJ27" s="6"/>
      <c r="CNK27" s="6"/>
      <c r="CNL27" s="6"/>
      <c r="CNM27" s="6"/>
      <c r="CNN27" s="6"/>
      <c r="CNO27" s="6"/>
      <c r="CNP27" s="6"/>
      <c r="CNQ27" s="6"/>
      <c r="CNR27" s="6"/>
      <c r="CNS27" s="6"/>
      <c r="CNT27" s="6"/>
      <c r="CNU27" s="6"/>
      <c r="CNV27" s="6"/>
      <c r="CNW27" s="6"/>
      <c r="CNX27" s="6"/>
      <c r="CNY27" s="6"/>
      <c r="CNZ27" s="6"/>
      <c r="COA27" s="6"/>
      <c r="COB27" s="6"/>
      <c r="COC27" s="6"/>
      <c r="COD27" s="6"/>
      <c r="COE27" s="6"/>
      <c r="COF27" s="6"/>
      <c r="COG27" s="6"/>
      <c r="COH27" s="6"/>
      <c r="COI27" s="6"/>
      <c r="COJ27" s="6"/>
      <c r="COK27" s="6"/>
      <c r="COL27" s="6"/>
      <c r="COM27" s="6"/>
      <c r="CON27" s="6"/>
      <c r="COO27" s="6"/>
      <c r="COP27" s="6"/>
      <c r="COQ27" s="6"/>
      <c r="COR27" s="6"/>
      <c r="COS27" s="6"/>
      <c r="COT27" s="6"/>
      <c r="COU27" s="6"/>
      <c r="COV27" s="6"/>
      <c r="COW27" s="6"/>
      <c r="COX27" s="6"/>
      <c r="COY27" s="6"/>
      <c r="COZ27" s="6"/>
      <c r="CPA27" s="6"/>
      <c r="CPB27" s="6"/>
      <c r="CPC27" s="6"/>
      <c r="CPD27" s="6"/>
      <c r="CPE27" s="6"/>
      <c r="CPF27" s="6"/>
      <c r="CPG27" s="6"/>
      <c r="CPH27" s="6"/>
      <c r="CPI27" s="6"/>
      <c r="CPJ27" s="6"/>
      <c r="CPK27" s="6"/>
      <c r="CPL27" s="6"/>
      <c r="CPM27" s="6"/>
      <c r="CPN27" s="6"/>
      <c r="CPO27" s="6"/>
      <c r="CPP27" s="6"/>
      <c r="CPQ27" s="6"/>
      <c r="CPR27" s="6"/>
      <c r="CPS27" s="6"/>
      <c r="CPT27" s="6"/>
      <c r="CPU27" s="6"/>
      <c r="CPV27" s="6"/>
      <c r="CPW27" s="6"/>
      <c r="CPX27" s="6"/>
      <c r="CPY27" s="6"/>
      <c r="CPZ27" s="6"/>
      <c r="CQA27" s="6"/>
      <c r="CQB27" s="6"/>
      <c r="CQC27" s="6"/>
      <c r="CQD27" s="6"/>
      <c r="CQE27" s="6"/>
      <c r="CQF27" s="6"/>
      <c r="CQG27" s="6"/>
      <c r="CQH27" s="6"/>
      <c r="CQI27" s="6"/>
      <c r="CQJ27" s="6"/>
      <c r="CQK27" s="6"/>
      <c r="CQL27" s="6"/>
      <c r="CQM27" s="6"/>
      <c r="CQN27" s="6"/>
      <c r="CQO27" s="6"/>
      <c r="CQP27" s="6"/>
      <c r="CQQ27" s="6"/>
      <c r="CQR27" s="6"/>
      <c r="CQS27" s="6"/>
      <c r="CQT27" s="6"/>
      <c r="CQU27" s="6"/>
      <c r="CQV27" s="6"/>
      <c r="CQW27" s="6"/>
      <c r="CQX27" s="6"/>
      <c r="CQY27" s="6"/>
      <c r="CQZ27" s="6"/>
      <c r="CRA27" s="6"/>
      <c r="CRB27" s="6"/>
      <c r="CRC27" s="6"/>
      <c r="CRD27" s="6"/>
      <c r="CRE27" s="6"/>
      <c r="CRF27" s="6"/>
      <c r="CRG27" s="6"/>
      <c r="CRH27" s="6"/>
      <c r="CRI27" s="6"/>
      <c r="CRJ27" s="6"/>
      <c r="CRK27" s="6"/>
      <c r="CRL27" s="6"/>
      <c r="CRM27" s="6"/>
      <c r="CRN27" s="6"/>
      <c r="CRO27" s="6"/>
      <c r="CRP27" s="6"/>
      <c r="CRQ27" s="6"/>
      <c r="CRR27" s="6"/>
      <c r="CRS27" s="6"/>
      <c r="CRT27" s="6"/>
      <c r="CRU27" s="6"/>
      <c r="CRV27" s="6"/>
      <c r="CRW27" s="6"/>
      <c r="CRX27" s="6"/>
      <c r="CRY27" s="6"/>
      <c r="CRZ27" s="6"/>
      <c r="CSA27" s="6"/>
      <c r="CSB27" s="6"/>
      <c r="CSC27" s="6"/>
      <c r="CSD27" s="6"/>
      <c r="CSE27" s="6"/>
      <c r="CSF27" s="6"/>
      <c r="CSG27" s="6"/>
      <c r="CSH27" s="6"/>
      <c r="CSI27" s="6"/>
      <c r="CSJ27" s="6"/>
      <c r="CSK27" s="6"/>
      <c r="CSL27" s="6"/>
      <c r="CSM27" s="6"/>
      <c r="CSN27" s="6"/>
      <c r="CSO27" s="6"/>
      <c r="CSP27" s="6"/>
      <c r="CSQ27" s="6"/>
      <c r="CSR27" s="6"/>
      <c r="CSS27" s="6"/>
      <c r="CST27" s="6"/>
      <c r="CSU27" s="6"/>
      <c r="CSV27" s="6"/>
      <c r="CSW27" s="6"/>
      <c r="CSX27" s="6"/>
      <c r="CSY27" s="6"/>
      <c r="CSZ27" s="6"/>
      <c r="CTA27" s="6"/>
      <c r="CTB27" s="6"/>
      <c r="CTC27" s="6"/>
      <c r="CTD27" s="6"/>
      <c r="CTE27" s="6"/>
      <c r="CTF27" s="6"/>
      <c r="CTG27" s="6"/>
      <c r="CTH27" s="6"/>
      <c r="CTI27" s="6"/>
      <c r="CTJ27" s="6"/>
      <c r="CTK27" s="6"/>
      <c r="CTL27" s="6"/>
      <c r="CTM27" s="6"/>
      <c r="CTN27" s="6"/>
      <c r="CTO27" s="6"/>
      <c r="CTP27" s="6"/>
      <c r="CTQ27" s="6"/>
      <c r="CTR27" s="6"/>
      <c r="CTS27" s="6"/>
      <c r="CTT27" s="6"/>
      <c r="CTU27" s="6"/>
      <c r="CTV27" s="6"/>
      <c r="CTW27" s="6"/>
      <c r="CTX27" s="6"/>
      <c r="CTY27" s="6"/>
      <c r="CTZ27" s="6"/>
      <c r="CUA27" s="6"/>
      <c r="CUB27" s="6"/>
      <c r="CUC27" s="6"/>
      <c r="CUD27" s="6"/>
      <c r="CUE27" s="6"/>
      <c r="CUF27" s="6"/>
      <c r="CUG27" s="6"/>
      <c r="CUH27" s="6"/>
      <c r="CUI27" s="6"/>
      <c r="CUJ27" s="6"/>
      <c r="CUK27" s="6"/>
      <c r="CUL27" s="6"/>
      <c r="CUM27" s="6"/>
      <c r="CUN27" s="6"/>
      <c r="CUO27" s="6"/>
      <c r="CUP27" s="6"/>
      <c r="CUQ27" s="6"/>
      <c r="CUR27" s="6"/>
      <c r="CUS27" s="6"/>
      <c r="CUT27" s="6"/>
      <c r="CUU27" s="6"/>
      <c r="CUV27" s="6"/>
      <c r="CUW27" s="6"/>
      <c r="CUX27" s="6"/>
      <c r="CUY27" s="6"/>
      <c r="CUZ27" s="6"/>
      <c r="CVA27" s="6"/>
      <c r="CVB27" s="6"/>
      <c r="CVC27" s="6"/>
      <c r="CVD27" s="6"/>
      <c r="CVE27" s="6"/>
      <c r="CVF27" s="6"/>
      <c r="CVG27" s="6"/>
      <c r="CVH27" s="6"/>
      <c r="CVI27" s="6"/>
      <c r="CVJ27" s="6"/>
      <c r="CVK27" s="6"/>
      <c r="CVL27" s="6"/>
      <c r="CVM27" s="6"/>
      <c r="CVN27" s="6"/>
      <c r="CVO27" s="6"/>
      <c r="CVP27" s="6"/>
      <c r="CVQ27" s="6"/>
      <c r="CVR27" s="6"/>
      <c r="CVS27" s="6"/>
      <c r="CVT27" s="6"/>
      <c r="CVU27" s="6"/>
      <c r="CVV27" s="6"/>
      <c r="CVW27" s="6"/>
      <c r="CVX27" s="6"/>
      <c r="CVY27" s="6"/>
      <c r="CVZ27" s="6"/>
      <c r="CWA27" s="6"/>
      <c r="CWB27" s="6"/>
      <c r="CWC27" s="6"/>
      <c r="CWD27" s="6"/>
      <c r="CWE27" s="6"/>
      <c r="CWF27" s="6"/>
      <c r="CWG27" s="6"/>
      <c r="CWH27" s="6"/>
      <c r="CWI27" s="6"/>
      <c r="CWJ27" s="6"/>
      <c r="CWK27" s="6"/>
      <c r="CWL27" s="6"/>
      <c r="CWM27" s="6"/>
      <c r="CWN27" s="6"/>
      <c r="CWO27" s="6"/>
      <c r="CWP27" s="6"/>
      <c r="CWQ27" s="6"/>
      <c r="CWR27" s="6"/>
      <c r="CWS27" s="6"/>
      <c r="CWT27" s="6"/>
      <c r="CWU27" s="6"/>
      <c r="CWV27" s="6"/>
      <c r="CWW27" s="6"/>
      <c r="CWX27" s="6"/>
      <c r="CWY27" s="6"/>
      <c r="CWZ27" s="6"/>
      <c r="CXA27" s="6"/>
      <c r="CXB27" s="6"/>
      <c r="CXC27" s="6"/>
      <c r="CXD27" s="6"/>
      <c r="CXE27" s="6"/>
      <c r="CXF27" s="6"/>
      <c r="CXG27" s="6"/>
      <c r="CXH27" s="6"/>
      <c r="CXI27" s="6"/>
      <c r="CXJ27" s="6"/>
      <c r="CXK27" s="6"/>
      <c r="CXL27" s="6"/>
      <c r="CXM27" s="6"/>
      <c r="CXN27" s="6"/>
      <c r="CXO27" s="6"/>
      <c r="CXP27" s="6"/>
      <c r="CXQ27" s="6"/>
      <c r="CXR27" s="6"/>
      <c r="CXS27" s="6"/>
      <c r="CXT27" s="6"/>
      <c r="CXU27" s="6"/>
      <c r="CXV27" s="6"/>
      <c r="CXW27" s="6"/>
      <c r="CXX27" s="6"/>
      <c r="CXY27" s="6"/>
      <c r="CXZ27" s="6"/>
      <c r="CYA27" s="6"/>
      <c r="CYB27" s="6"/>
      <c r="CYC27" s="6"/>
      <c r="CYD27" s="6"/>
      <c r="CYE27" s="6"/>
      <c r="CYF27" s="6"/>
      <c r="CYG27" s="6"/>
      <c r="CYH27" s="6"/>
      <c r="CYI27" s="6"/>
      <c r="CYJ27" s="6"/>
      <c r="CYK27" s="6"/>
      <c r="CYL27" s="6"/>
      <c r="CYM27" s="6"/>
      <c r="CYN27" s="6"/>
      <c r="CYO27" s="6"/>
      <c r="CYP27" s="6"/>
      <c r="CYQ27" s="6"/>
      <c r="CYR27" s="6"/>
      <c r="CYS27" s="6"/>
      <c r="CYT27" s="6"/>
      <c r="CYU27" s="6"/>
      <c r="CYV27" s="6"/>
      <c r="CYW27" s="6"/>
      <c r="CYX27" s="6"/>
      <c r="CYY27" s="6"/>
      <c r="CYZ27" s="6"/>
      <c r="CZA27" s="6"/>
      <c r="CZB27" s="6"/>
      <c r="CZC27" s="6"/>
      <c r="CZD27" s="6"/>
      <c r="CZE27" s="6"/>
      <c r="CZF27" s="6"/>
      <c r="CZG27" s="6"/>
      <c r="CZH27" s="6"/>
      <c r="CZI27" s="6"/>
      <c r="CZJ27" s="6"/>
      <c r="CZK27" s="6"/>
      <c r="CZL27" s="6"/>
      <c r="CZM27" s="6"/>
      <c r="CZN27" s="6"/>
      <c r="CZO27" s="6"/>
      <c r="CZP27" s="6"/>
      <c r="CZQ27" s="6"/>
      <c r="CZR27" s="6"/>
      <c r="CZS27" s="6"/>
      <c r="CZT27" s="6"/>
      <c r="CZU27" s="6"/>
      <c r="CZV27" s="6"/>
      <c r="CZW27" s="6"/>
      <c r="CZX27" s="6"/>
      <c r="CZY27" s="6"/>
      <c r="CZZ27" s="6"/>
      <c r="DAA27" s="6"/>
      <c r="DAB27" s="6"/>
      <c r="DAC27" s="6"/>
      <c r="DAD27" s="6"/>
      <c r="DAE27" s="6"/>
      <c r="DAF27" s="6"/>
      <c r="DAG27" s="6"/>
      <c r="DAH27" s="6"/>
      <c r="DAI27" s="6"/>
      <c r="DAJ27" s="6"/>
      <c r="DAK27" s="6"/>
      <c r="DAL27" s="6"/>
      <c r="DAM27" s="6"/>
      <c r="DAN27" s="6"/>
      <c r="DAO27" s="6"/>
      <c r="DAP27" s="6"/>
      <c r="DAQ27" s="6"/>
      <c r="DAR27" s="6"/>
      <c r="DAS27" s="6"/>
      <c r="DAT27" s="6"/>
      <c r="DAU27" s="6"/>
      <c r="DAV27" s="6"/>
      <c r="DAW27" s="6"/>
      <c r="DAX27" s="6"/>
      <c r="DAY27" s="6"/>
      <c r="DAZ27" s="6"/>
      <c r="DBA27" s="6"/>
      <c r="DBB27" s="6"/>
      <c r="DBC27" s="6"/>
      <c r="DBD27" s="6"/>
      <c r="DBE27" s="6"/>
      <c r="DBF27" s="6"/>
      <c r="DBG27" s="6"/>
      <c r="DBH27" s="6"/>
      <c r="DBI27" s="6"/>
      <c r="DBJ27" s="6"/>
      <c r="DBK27" s="6"/>
      <c r="DBL27" s="6"/>
      <c r="DBM27" s="6"/>
      <c r="DBN27" s="6"/>
      <c r="DBO27" s="6"/>
      <c r="DBP27" s="6"/>
      <c r="DBQ27" s="6"/>
      <c r="DBR27" s="6"/>
      <c r="DBS27" s="6"/>
      <c r="DBT27" s="6"/>
      <c r="DBU27" s="6"/>
      <c r="DBV27" s="6"/>
      <c r="DBW27" s="6"/>
      <c r="DBX27" s="6"/>
      <c r="DBY27" s="6"/>
      <c r="DBZ27" s="6"/>
      <c r="DCA27" s="6"/>
      <c r="DCB27" s="6"/>
      <c r="DCC27" s="6"/>
      <c r="DCD27" s="6"/>
      <c r="DCE27" s="6"/>
      <c r="DCF27" s="6"/>
      <c r="DCG27" s="6"/>
      <c r="DCH27" s="6"/>
      <c r="DCI27" s="6"/>
      <c r="DCJ27" s="6"/>
      <c r="DCK27" s="6"/>
      <c r="DCL27" s="6"/>
      <c r="DCM27" s="6"/>
      <c r="DCN27" s="6"/>
      <c r="DCO27" s="6"/>
      <c r="DCP27" s="6"/>
      <c r="DCQ27" s="6"/>
      <c r="DCR27" s="6"/>
      <c r="DCS27" s="6"/>
      <c r="DCT27" s="6"/>
      <c r="DCU27" s="6"/>
      <c r="DCV27" s="6"/>
      <c r="DCW27" s="6"/>
      <c r="DCX27" s="6"/>
      <c r="DCY27" s="6"/>
      <c r="DCZ27" s="6"/>
      <c r="DDA27" s="6"/>
      <c r="DDB27" s="6"/>
      <c r="DDC27" s="6"/>
      <c r="DDD27" s="6"/>
      <c r="DDE27" s="6"/>
      <c r="DDF27" s="6"/>
      <c r="DDG27" s="6"/>
      <c r="DDH27" s="6"/>
      <c r="DDI27" s="6"/>
      <c r="DDJ27" s="6"/>
      <c r="DDK27" s="6"/>
      <c r="DDL27" s="6"/>
      <c r="DDM27" s="6"/>
      <c r="DDN27" s="6"/>
      <c r="DDO27" s="6"/>
      <c r="DDP27" s="6"/>
      <c r="DDQ27" s="6"/>
      <c r="DDR27" s="6"/>
      <c r="DDS27" s="6"/>
      <c r="DDT27" s="6"/>
      <c r="DDU27" s="6"/>
      <c r="DDV27" s="6"/>
      <c r="DDW27" s="6"/>
      <c r="DDX27" s="6"/>
      <c r="DDY27" s="6"/>
      <c r="DDZ27" s="6"/>
      <c r="DEA27" s="6"/>
      <c r="DEB27" s="6"/>
      <c r="DEC27" s="6"/>
      <c r="DED27" s="6"/>
      <c r="DEE27" s="6"/>
      <c r="DEF27" s="6"/>
      <c r="DEG27" s="6"/>
      <c r="DEH27" s="6"/>
      <c r="DEI27" s="6"/>
      <c r="DEJ27" s="6"/>
      <c r="DEK27" s="6"/>
      <c r="DEL27" s="6"/>
      <c r="DEM27" s="6"/>
      <c r="DEN27" s="6"/>
      <c r="DEO27" s="6"/>
      <c r="DEP27" s="6"/>
      <c r="DEQ27" s="6"/>
      <c r="DER27" s="6"/>
      <c r="DES27" s="6"/>
      <c r="DET27" s="6"/>
      <c r="DEU27" s="6"/>
      <c r="DEV27" s="6"/>
      <c r="DEW27" s="6"/>
      <c r="DEX27" s="6"/>
      <c r="DEY27" s="6"/>
      <c r="DEZ27" s="6"/>
      <c r="DFA27" s="6"/>
      <c r="DFB27" s="6"/>
      <c r="DFC27" s="6"/>
      <c r="DFD27" s="6"/>
      <c r="DFE27" s="6"/>
      <c r="DFF27" s="6"/>
      <c r="DFG27" s="6"/>
      <c r="DFH27" s="6"/>
      <c r="DFI27" s="6"/>
      <c r="DFJ27" s="6"/>
      <c r="DFK27" s="6"/>
      <c r="DFL27" s="6"/>
      <c r="DFM27" s="6"/>
      <c r="DFN27" s="6"/>
      <c r="DFO27" s="6"/>
      <c r="DFP27" s="6"/>
      <c r="DFQ27" s="6"/>
      <c r="DFR27" s="6"/>
      <c r="DFS27" s="6"/>
      <c r="DFT27" s="6"/>
      <c r="DFU27" s="6"/>
      <c r="DFV27" s="6"/>
      <c r="DFW27" s="6"/>
      <c r="DFX27" s="6"/>
      <c r="DFY27" s="6"/>
      <c r="DFZ27" s="6"/>
      <c r="DGA27" s="6"/>
      <c r="DGB27" s="6"/>
      <c r="DGC27" s="6"/>
      <c r="DGD27" s="6"/>
      <c r="DGE27" s="6"/>
      <c r="DGF27" s="6"/>
      <c r="DGG27" s="6"/>
      <c r="DGH27" s="6"/>
      <c r="DGI27" s="6"/>
      <c r="DGJ27" s="6"/>
      <c r="DGK27" s="6"/>
      <c r="DGL27" s="6"/>
      <c r="DGM27" s="6"/>
      <c r="DGN27" s="6"/>
      <c r="DGO27" s="6"/>
      <c r="DGP27" s="6"/>
      <c r="DGQ27" s="6"/>
      <c r="DGR27" s="6"/>
      <c r="DGS27" s="6"/>
      <c r="DGT27" s="6"/>
      <c r="DGU27" s="6"/>
      <c r="DGV27" s="6"/>
      <c r="DGW27" s="6"/>
      <c r="DGX27" s="6"/>
      <c r="DGY27" s="6"/>
      <c r="DGZ27" s="6"/>
      <c r="DHA27" s="6"/>
      <c r="DHB27" s="6"/>
      <c r="DHC27" s="6"/>
      <c r="DHD27" s="6"/>
      <c r="DHE27" s="6"/>
      <c r="DHF27" s="6"/>
      <c r="DHG27" s="6"/>
      <c r="DHH27" s="6"/>
      <c r="DHI27" s="6"/>
      <c r="DHJ27" s="6"/>
      <c r="DHK27" s="6"/>
      <c r="DHL27" s="6"/>
      <c r="DHM27" s="6"/>
      <c r="DHN27" s="6"/>
      <c r="DHO27" s="6"/>
      <c r="DHP27" s="6"/>
      <c r="DHQ27" s="6"/>
      <c r="DHR27" s="6"/>
      <c r="DHS27" s="6"/>
      <c r="DHT27" s="6"/>
      <c r="DHU27" s="6"/>
      <c r="DHV27" s="6"/>
      <c r="DHW27" s="6"/>
      <c r="DHX27" s="6"/>
      <c r="DHY27" s="6"/>
      <c r="DHZ27" s="6"/>
      <c r="DIA27" s="6"/>
      <c r="DIB27" s="6"/>
      <c r="DIC27" s="6"/>
      <c r="DID27" s="6"/>
      <c r="DIE27" s="6"/>
      <c r="DIF27" s="6"/>
      <c r="DIG27" s="6"/>
      <c r="DIH27" s="6"/>
      <c r="DII27" s="6"/>
      <c r="DIJ27" s="6"/>
      <c r="DIK27" s="6"/>
      <c r="DIL27" s="6"/>
      <c r="DIM27" s="6"/>
      <c r="DIN27" s="6"/>
      <c r="DIO27" s="6"/>
      <c r="DIP27" s="6"/>
      <c r="DIQ27" s="6"/>
      <c r="DIR27" s="6"/>
      <c r="DIS27" s="6"/>
      <c r="DIT27" s="6"/>
      <c r="DIU27" s="6"/>
      <c r="DIV27" s="6"/>
      <c r="DIW27" s="6"/>
      <c r="DIX27" s="6"/>
      <c r="DIY27" s="6"/>
      <c r="DIZ27" s="6"/>
      <c r="DJA27" s="6"/>
      <c r="DJB27" s="6"/>
      <c r="DJC27" s="6"/>
      <c r="DJD27" s="6"/>
      <c r="DJE27" s="6"/>
      <c r="DJF27" s="6"/>
      <c r="DJG27" s="6"/>
      <c r="DJH27" s="6"/>
      <c r="DJI27" s="6"/>
      <c r="DJJ27" s="6"/>
      <c r="DJK27" s="6"/>
      <c r="DJL27" s="6"/>
      <c r="DJM27" s="6"/>
      <c r="DJN27" s="6"/>
      <c r="DJO27" s="6"/>
      <c r="DJP27" s="6"/>
      <c r="DJQ27" s="6"/>
      <c r="DJR27" s="6"/>
      <c r="DJS27" s="6"/>
      <c r="DJT27" s="6"/>
      <c r="DJU27" s="6"/>
      <c r="DJV27" s="6"/>
      <c r="DJW27" s="6"/>
      <c r="DJX27" s="6"/>
      <c r="DJY27" s="6"/>
      <c r="DJZ27" s="6"/>
      <c r="DKA27" s="6"/>
      <c r="DKB27" s="6"/>
      <c r="DKC27" s="6"/>
      <c r="DKD27" s="6"/>
      <c r="DKE27" s="6"/>
      <c r="DKF27" s="6"/>
      <c r="DKG27" s="6"/>
      <c r="DKH27" s="6"/>
      <c r="DKI27" s="6"/>
      <c r="DKJ27" s="6"/>
      <c r="DKK27" s="6"/>
      <c r="DKL27" s="6"/>
      <c r="DKM27" s="6"/>
      <c r="DKN27" s="6"/>
      <c r="DKO27" s="6"/>
      <c r="DKP27" s="6"/>
      <c r="DKQ27" s="6"/>
      <c r="DKR27" s="6"/>
      <c r="DKS27" s="6"/>
      <c r="DKT27" s="6"/>
      <c r="DKU27" s="6"/>
      <c r="DKV27" s="6"/>
      <c r="DKW27" s="6"/>
      <c r="DKX27" s="6"/>
      <c r="DKY27" s="6"/>
      <c r="DKZ27" s="6"/>
      <c r="DLA27" s="6"/>
      <c r="DLB27" s="6"/>
      <c r="DLC27" s="6"/>
      <c r="DLD27" s="6"/>
      <c r="DLE27" s="6"/>
      <c r="DLF27" s="6"/>
      <c r="DLG27" s="6"/>
      <c r="DLH27" s="6"/>
      <c r="DLI27" s="6"/>
      <c r="DLJ27" s="6"/>
      <c r="DLK27" s="6"/>
      <c r="DLL27" s="6"/>
      <c r="DLM27" s="6"/>
      <c r="DLN27" s="6"/>
      <c r="DLO27" s="6"/>
      <c r="DLP27" s="6"/>
      <c r="DLQ27" s="6"/>
      <c r="DLR27" s="6"/>
      <c r="DLS27" s="6"/>
      <c r="DLT27" s="6"/>
      <c r="DLU27" s="6"/>
      <c r="DLV27" s="6"/>
      <c r="DLW27" s="6"/>
      <c r="DLX27" s="6"/>
      <c r="DLY27" s="6"/>
      <c r="DLZ27" s="6"/>
      <c r="DMA27" s="6"/>
      <c r="DMB27" s="6"/>
      <c r="DMC27" s="6"/>
      <c r="DMD27" s="6"/>
      <c r="DME27" s="6"/>
      <c r="DMF27" s="6"/>
      <c r="DMG27" s="6"/>
      <c r="DMH27" s="6"/>
      <c r="DMI27" s="6"/>
      <c r="DMJ27" s="6"/>
      <c r="DMK27" s="6"/>
      <c r="DML27" s="6"/>
      <c r="DMM27" s="6"/>
      <c r="DMN27" s="6"/>
      <c r="DMO27" s="6"/>
      <c r="DMP27" s="6"/>
      <c r="DMQ27" s="6"/>
      <c r="DMR27" s="6"/>
      <c r="DMS27" s="6"/>
      <c r="DMT27" s="6"/>
      <c r="DMU27" s="6"/>
      <c r="DMV27" s="6"/>
      <c r="DMW27" s="6"/>
      <c r="DMX27" s="6"/>
      <c r="DMY27" s="6"/>
      <c r="DMZ27" s="6"/>
      <c r="DNA27" s="6"/>
      <c r="DNB27" s="6"/>
      <c r="DNC27" s="6"/>
      <c r="DND27" s="6"/>
      <c r="DNE27" s="6"/>
      <c r="DNF27" s="6"/>
      <c r="DNG27" s="6"/>
      <c r="DNH27" s="6"/>
      <c r="DNI27" s="6"/>
      <c r="DNJ27" s="6"/>
      <c r="DNK27" s="6"/>
      <c r="DNL27" s="6"/>
      <c r="DNM27" s="6"/>
      <c r="DNN27" s="6"/>
      <c r="DNO27" s="6"/>
      <c r="DNP27" s="6"/>
      <c r="DNQ27" s="6"/>
      <c r="DNR27" s="6"/>
      <c r="DNS27" s="6"/>
      <c r="DNT27" s="6"/>
      <c r="DNU27" s="6"/>
      <c r="DNV27" s="6"/>
      <c r="DNW27" s="6"/>
      <c r="DNX27" s="6"/>
      <c r="DNY27" s="6"/>
      <c r="DNZ27" s="6"/>
      <c r="DOA27" s="6"/>
      <c r="DOB27" s="6"/>
      <c r="DOC27" s="6"/>
      <c r="DOD27" s="6"/>
      <c r="DOE27" s="6"/>
      <c r="DOF27" s="6"/>
      <c r="DOG27" s="6"/>
      <c r="DOH27" s="6"/>
      <c r="DOI27" s="6"/>
      <c r="DOJ27" s="6"/>
      <c r="DOK27" s="6"/>
      <c r="DOL27" s="6"/>
      <c r="DOM27" s="6"/>
      <c r="DON27" s="6"/>
      <c r="DOO27" s="6"/>
      <c r="DOP27" s="6"/>
      <c r="DOQ27" s="6"/>
      <c r="DOR27" s="6"/>
      <c r="DOS27" s="6"/>
      <c r="DOT27" s="6"/>
      <c r="DOU27" s="6"/>
      <c r="DOV27" s="6"/>
      <c r="DOW27" s="6"/>
      <c r="DOX27" s="6"/>
      <c r="DOY27" s="6"/>
      <c r="DOZ27" s="6"/>
      <c r="DPA27" s="6"/>
      <c r="DPB27" s="6"/>
      <c r="DPC27" s="6"/>
      <c r="DPD27" s="6"/>
      <c r="DPE27" s="6"/>
      <c r="DPF27" s="6"/>
      <c r="DPG27" s="6"/>
      <c r="DPH27" s="6"/>
      <c r="DPI27" s="6"/>
      <c r="DPJ27" s="6"/>
      <c r="DPK27" s="6"/>
      <c r="DPL27" s="6"/>
      <c r="DPM27" s="6"/>
      <c r="DPN27" s="6"/>
      <c r="DPO27" s="6"/>
      <c r="DPP27" s="6"/>
      <c r="DPQ27" s="6"/>
      <c r="DPR27" s="6"/>
      <c r="DPS27" s="6"/>
      <c r="DPT27" s="6"/>
      <c r="DPU27" s="6"/>
      <c r="DPV27" s="6"/>
      <c r="DPW27" s="6"/>
      <c r="DPX27" s="6"/>
      <c r="DPY27" s="6"/>
      <c r="DPZ27" s="6"/>
      <c r="DQA27" s="6"/>
      <c r="DQB27" s="6"/>
      <c r="DQC27" s="6"/>
      <c r="DQD27" s="6"/>
      <c r="DQE27" s="6"/>
      <c r="DQF27" s="6"/>
      <c r="DQG27" s="6"/>
      <c r="DQH27" s="6"/>
      <c r="DQI27" s="6"/>
      <c r="DQJ27" s="6"/>
      <c r="DQK27" s="6"/>
      <c r="DQL27" s="6"/>
      <c r="DQM27" s="6"/>
      <c r="DQN27" s="6"/>
      <c r="DQO27" s="6"/>
      <c r="DQP27" s="6"/>
      <c r="DQQ27" s="6"/>
      <c r="DQR27" s="6"/>
      <c r="DQS27" s="6"/>
      <c r="DQT27" s="6"/>
      <c r="DQU27" s="6"/>
      <c r="DQV27" s="6"/>
      <c r="DQW27" s="6"/>
      <c r="DQX27" s="6"/>
      <c r="DQY27" s="6"/>
      <c r="DQZ27" s="6"/>
      <c r="DRA27" s="6"/>
      <c r="DRB27" s="6"/>
      <c r="DRC27" s="6"/>
      <c r="DRD27" s="6"/>
      <c r="DRE27" s="6"/>
      <c r="DRF27" s="6"/>
      <c r="DRG27" s="6"/>
      <c r="DRH27" s="6"/>
      <c r="DRI27" s="6"/>
      <c r="DRJ27" s="6"/>
      <c r="DRK27" s="6"/>
      <c r="DRL27" s="6"/>
      <c r="DRM27" s="6"/>
      <c r="DRN27" s="6"/>
      <c r="DRO27" s="6"/>
      <c r="DRP27" s="6"/>
      <c r="DRQ27" s="6"/>
      <c r="DRR27" s="6"/>
      <c r="DRS27" s="6"/>
      <c r="DRT27" s="6"/>
      <c r="DRU27" s="6"/>
      <c r="DRV27" s="6"/>
      <c r="DRW27" s="6"/>
      <c r="DRX27" s="6"/>
      <c r="DRY27" s="6"/>
      <c r="DRZ27" s="6"/>
      <c r="DSA27" s="6"/>
      <c r="DSB27" s="6"/>
      <c r="DSC27" s="6"/>
      <c r="DSD27" s="6"/>
      <c r="DSE27" s="6"/>
      <c r="DSF27" s="6"/>
      <c r="DSG27" s="6"/>
      <c r="DSH27" s="6"/>
      <c r="DSI27" s="6"/>
      <c r="DSJ27" s="6"/>
      <c r="DSK27" s="6"/>
      <c r="DSL27" s="6"/>
      <c r="DSM27" s="6"/>
      <c r="DSN27" s="6"/>
      <c r="DSO27" s="6"/>
      <c r="DSP27" s="6"/>
      <c r="DSQ27" s="6"/>
      <c r="DSR27" s="6"/>
      <c r="DSS27" s="6"/>
      <c r="DST27" s="6"/>
      <c r="DSU27" s="6"/>
      <c r="DSV27" s="6"/>
      <c r="DSW27" s="6"/>
      <c r="DSX27" s="6"/>
      <c r="DSY27" s="6"/>
      <c r="DSZ27" s="6"/>
      <c r="DTA27" s="6"/>
      <c r="DTB27" s="6"/>
      <c r="DTC27" s="6"/>
      <c r="DTD27" s="6"/>
      <c r="DTE27" s="6"/>
      <c r="DTF27" s="6"/>
      <c r="DTG27" s="6"/>
      <c r="DTH27" s="6"/>
      <c r="DTI27" s="6"/>
      <c r="DTJ27" s="6"/>
      <c r="DTK27" s="6"/>
      <c r="DTL27" s="6"/>
      <c r="DTM27" s="6"/>
      <c r="DTN27" s="6"/>
      <c r="DTO27" s="6"/>
      <c r="DTP27" s="6"/>
      <c r="DTQ27" s="6"/>
      <c r="DTR27" s="6"/>
      <c r="DTS27" s="6"/>
      <c r="DTT27" s="6"/>
      <c r="DTU27" s="6"/>
      <c r="DTV27" s="6"/>
      <c r="DTW27" s="6"/>
      <c r="DTX27" s="6"/>
      <c r="DTY27" s="6"/>
      <c r="DTZ27" s="6"/>
      <c r="DUA27" s="6"/>
      <c r="DUB27" s="6"/>
      <c r="DUC27" s="6"/>
      <c r="DUD27" s="6"/>
      <c r="DUE27" s="6"/>
      <c r="DUF27" s="6"/>
      <c r="DUG27" s="6"/>
      <c r="DUH27" s="6"/>
      <c r="DUI27" s="6"/>
      <c r="DUJ27" s="6"/>
      <c r="DUK27" s="6"/>
      <c r="DUL27" s="6"/>
      <c r="DUM27" s="6"/>
      <c r="DUN27" s="6"/>
      <c r="DUO27" s="6"/>
      <c r="DUP27" s="6"/>
      <c r="DUQ27" s="6"/>
      <c r="DUR27" s="6"/>
      <c r="DUS27" s="6"/>
      <c r="DUT27" s="6"/>
      <c r="DUU27" s="6"/>
      <c r="DUV27" s="6"/>
      <c r="DUW27" s="6"/>
      <c r="DUX27" s="6"/>
      <c r="DUY27" s="6"/>
      <c r="DUZ27" s="6"/>
      <c r="DVA27" s="6"/>
      <c r="DVB27" s="6"/>
      <c r="DVC27" s="6"/>
      <c r="DVD27" s="6"/>
      <c r="DVE27" s="6"/>
      <c r="DVF27" s="6"/>
      <c r="DVG27" s="6"/>
      <c r="DVH27" s="6"/>
      <c r="DVI27" s="6"/>
      <c r="DVJ27" s="6"/>
      <c r="DVK27" s="6"/>
      <c r="DVL27" s="6"/>
      <c r="DVM27" s="6"/>
      <c r="DVN27" s="6"/>
      <c r="DVO27" s="6"/>
      <c r="DVP27" s="6"/>
      <c r="DVQ27" s="6"/>
      <c r="DVR27" s="6"/>
      <c r="DVS27" s="6"/>
      <c r="DVT27" s="6"/>
      <c r="DVU27" s="6"/>
      <c r="DVV27" s="6"/>
      <c r="DVW27" s="6"/>
      <c r="DVX27" s="6"/>
      <c r="DVY27" s="6"/>
      <c r="DVZ27" s="6"/>
      <c r="DWA27" s="6"/>
      <c r="DWB27" s="6"/>
      <c r="DWC27" s="6"/>
      <c r="DWD27" s="6"/>
      <c r="DWE27" s="6"/>
      <c r="DWF27" s="6"/>
      <c r="DWG27" s="6"/>
      <c r="DWH27" s="6"/>
      <c r="DWI27" s="6"/>
      <c r="DWJ27" s="6"/>
      <c r="DWK27" s="6"/>
      <c r="DWL27" s="6"/>
      <c r="DWM27" s="6"/>
      <c r="DWN27" s="6"/>
      <c r="DWO27" s="6"/>
      <c r="DWP27" s="6"/>
      <c r="DWQ27" s="6"/>
      <c r="DWR27" s="6"/>
      <c r="DWS27" s="6"/>
      <c r="DWT27" s="6"/>
      <c r="DWU27" s="6"/>
      <c r="DWV27" s="6"/>
      <c r="DWW27" s="6"/>
      <c r="DWX27" s="6"/>
      <c r="DWY27" s="6"/>
      <c r="DWZ27" s="6"/>
      <c r="DXA27" s="6"/>
      <c r="DXB27" s="6"/>
      <c r="DXC27" s="6"/>
      <c r="DXD27" s="6"/>
      <c r="DXE27" s="6"/>
      <c r="DXF27" s="6"/>
      <c r="DXG27" s="6"/>
      <c r="DXH27" s="6"/>
      <c r="DXI27" s="6"/>
      <c r="DXJ27" s="6"/>
      <c r="DXK27" s="6"/>
      <c r="DXL27" s="6"/>
      <c r="DXM27" s="6"/>
      <c r="DXN27" s="6"/>
      <c r="DXO27" s="6"/>
      <c r="DXP27" s="6"/>
      <c r="DXQ27" s="6"/>
      <c r="DXR27" s="6"/>
      <c r="DXS27" s="6"/>
      <c r="DXT27" s="6"/>
      <c r="DXU27" s="6"/>
      <c r="DXV27" s="6"/>
      <c r="DXW27" s="6"/>
      <c r="DXX27" s="6"/>
      <c r="DXY27" s="6"/>
      <c r="DXZ27" s="6"/>
      <c r="DYA27" s="6"/>
      <c r="DYB27" s="6"/>
      <c r="DYC27" s="6"/>
      <c r="DYD27" s="6"/>
      <c r="DYE27" s="6"/>
      <c r="DYF27" s="6"/>
      <c r="DYG27" s="6"/>
      <c r="DYH27" s="6"/>
      <c r="DYI27" s="6"/>
      <c r="DYJ27" s="6"/>
      <c r="DYK27" s="6"/>
      <c r="DYL27" s="6"/>
      <c r="DYM27" s="6"/>
      <c r="DYN27" s="6"/>
      <c r="DYO27" s="6"/>
      <c r="DYP27" s="6"/>
      <c r="DYQ27" s="6"/>
      <c r="DYR27" s="6"/>
      <c r="DYS27" s="6"/>
      <c r="DYT27" s="6"/>
      <c r="DYU27" s="6"/>
      <c r="DYV27" s="6"/>
      <c r="DYW27" s="6"/>
      <c r="DYX27" s="6"/>
      <c r="DYY27" s="6"/>
      <c r="DYZ27" s="6"/>
      <c r="DZA27" s="6"/>
      <c r="DZB27" s="6"/>
      <c r="DZC27" s="6"/>
      <c r="DZD27" s="6"/>
      <c r="DZE27" s="6"/>
      <c r="DZF27" s="6"/>
      <c r="DZG27" s="6"/>
      <c r="DZH27" s="6"/>
      <c r="DZI27" s="6"/>
      <c r="DZJ27" s="6"/>
      <c r="DZK27" s="6"/>
      <c r="DZL27" s="6"/>
      <c r="DZM27" s="6"/>
      <c r="DZN27" s="6"/>
      <c r="DZO27" s="6"/>
      <c r="DZP27" s="6"/>
      <c r="DZQ27" s="6"/>
      <c r="DZR27" s="6"/>
      <c r="DZS27" s="6"/>
      <c r="DZT27" s="6"/>
      <c r="DZU27" s="6"/>
      <c r="DZV27" s="6"/>
      <c r="DZW27" s="6"/>
      <c r="DZX27" s="6"/>
      <c r="DZY27" s="6"/>
      <c r="DZZ27" s="6"/>
      <c r="EAA27" s="6"/>
      <c r="EAB27" s="6"/>
      <c r="EAC27" s="6"/>
      <c r="EAD27" s="6"/>
      <c r="EAE27" s="6"/>
      <c r="EAF27" s="6"/>
      <c r="EAG27" s="6"/>
      <c r="EAH27" s="6"/>
      <c r="EAI27" s="6"/>
      <c r="EAJ27" s="6"/>
      <c r="EAK27" s="6"/>
      <c r="EAL27" s="6"/>
      <c r="EAM27" s="6"/>
      <c r="EAN27" s="6"/>
      <c r="EAO27" s="6"/>
      <c r="EAP27" s="6"/>
      <c r="EAQ27" s="6"/>
      <c r="EAR27" s="6"/>
      <c r="EAS27" s="6"/>
      <c r="EAT27" s="6"/>
      <c r="EAU27" s="6"/>
      <c r="EAV27" s="6"/>
      <c r="EAW27" s="6"/>
      <c r="EAX27" s="6"/>
      <c r="EAY27" s="6"/>
      <c r="EAZ27" s="6"/>
      <c r="EBA27" s="6"/>
      <c r="EBB27" s="6"/>
      <c r="EBC27" s="6"/>
      <c r="EBD27" s="6"/>
      <c r="EBE27" s="6"/>
      <c r="EBF27" s="6"/>
      <c r="EBG27" s="6"/>
      <c r="EBH27" s="6"/>
      <c r="EBI27" s="6"/>
      <c r="EBJ27" s="6"/>
      <c r="EBK27" s="6"/>
      <c r="EBL27" s="6"/>
      <c r="EBM27" s="6"/>
      <c r="EBN27" s="6"/>
      <c r="EBO27" s="6"/>
      <c r="EBP27" s="6"/>
      <c r="EBQ27" s="6"/>
      <c r="EBR27" s="6"/>
      <c r="EBS27" s="6"/>
      <c r="EBT27" s="6"/>
      <c r="EBU27" s="6"/>
      <c r="EBV27" s="6"/>
      <c r="EBW27" s="6"/>
      <c r="EBX27" s="6"/>
      <c r="EBY27" s="6"/>
      <c r="EBZ27" s="6"/>
      <c r="ECA27" s="6"/>
      <c r="ECB27" s="6"/>
      <c r="ECC27" s="6"/>
      <c r="ECD27" s="6"/>
      <c r="ECE27" s="6"/>
      <c r="ECF27" s="6"/>
      <c r="ECG27" s="6"/>
      <c r="ECH27" s="6"/>
      <c r="ECI27" s="6"/>
      <c r="ECJ27" s="6"/>
      <c r="ECK27" s="6"/>
      <c r="ECL27" s="6"/>
      <c r="ECM27" s="6"/>
      <c r="ECN27" s="6"/>
      <c r="ECO27" s="6"/>
      <c r="ECP27" s="6"/>
      <c r="ECQ27" s="6"/>
      <c r="ECR27" s="6"/>
      <c r="ECS27" s="6"/>
      <c r="ECT27" s="6"/>
      <c r="ECU27" s="6"/>
      <c r="ECV27" s="6"/>
      <c r="ECW27" s="6"/>
      <c r="ECX27" s="6"/>
      <c r="ECY27" s="6"/>
      <c r="ECZ27" s="6"/>
      <c r="EDA27" s="6"/>
      <c r="EDB27" s="6"/>
      <c r="EDC27" s="6"/>
      <c r="EDD27" s="6"/>
      <c r="EDE27" s="6"/>
      <c r="EDF27" s="6"/>
      <c r="EDG27" s="6"/>
      <c r="EDH27" s="6"/>
      <c r="EDI27" s="6"/>
      <c r="EDJ27" s="6"/>
      <c r="EDK27" s="6"/>
      <c r="EDL27" s="6"/>
      <c r="EDM27" s="6"/>
      <c r="EDN27" s="6"/>
      <c r="EDO27" s="6"/>
      <c r="EDP27" s="6"/>
      <c r="EDQ27" s="6"/>
      <c r="EDR27" s="6"/>
      <c r="EDS27" s="6"/>
      <c r="EDT27" s="6"/>
      <c r="EDU27" s="6"/>
      <c r="EDV27" s="6"/>
      <c r="EDW27" s="6"/>
      <c r="EDX27" s="6"/>
      <c r="EDY27" s="6"/>
      <c r="EDZ27" s="6"/>
      <c r="EEA27" s="6"/>
      <c r="EEB27" s="6"/>
      <c r="EEC27" s="6"/>
      <c r="EED27" s="6"/>
      <c r="EEE27" s="6"/>
      <c r="EEF27" s="6"/>
      <c r="EEG27" s="6"/>
      <c r="EEH27" s="6"/>
      <c r="EEI27" s="6"/>
      <c r="EEJ27" s="6"/>
      <c r="EEK27" s="6"/>
      <c r="EEL27" s="6"/>
      <c r="EEM27" s="6"/>
      <c r="EEN27" s="6"/>
      <c r="EEO27" s="6"/>
      <c r="EEP27" s="6"/>
      <c r="EEQ27" s="6"/>
      <c r="EER27" s="6"/>
      <c r="EES27" s="6"/>
      <c r="EET27" s="6"/>
      <c r="EEU27" s="6"/>
      <c r="EEV27" s="6"/>
      <c r="EEW27" s="6"/>
      <c r="EEX27" s="6"/>
      <c r="EEY27" s="6"/>
      <c r="EEZ27" s="6"/>
      <c r="EFA27" s="6"/>
      <c r="EFB27" s="6"/>
      <c r="EFC27" s="6"/>
      <c r="EFD27" s="6"/>
      <c r="EFE27" s="6"/>
      <c r="EFF27" s="6"/>
      <c r="EFG27" s="6"/>
      <c r="EFH27" s="6"/>
      <c r="EFI27" s="6"/>
      <c r="EFJ27" s="6"/>
      <c r="EFK27" s="6"/>
      <c r="EFL27" s="6"/>
      <c r="EFM27" s="6"/>
      <c r="EFN27" s="6"/>
      <c r="EFO27" s="6"/>
      <c r="EFP27" s="6"/>
      <c r="EFQ27" s="6"/>
      <c r="EFR27" s="6"/>
      <c r="EFS27" s="6"/>
      <c r="EFT27" s="6"/>
      <c r="EFU27" s="6"/>
      <c r="EFV27" s="6"/>
      <c r="EFW27" s="6"/>
      <c r="EFX27" s="6"/>
      <c r="EFY27" s="6"/>
      <c r="EFZ27" s="6"/>
      <c r="EGA27" s="6"/>
      <c r="EGB27" s="6"/>
      <c r="EGC27" s="6"/>
      <c r="EGD27" s="6"/>
      <c r="EGE27" s="6"/>
      <c r="EGF27" s="6"/>
      <c r="EGG27" s="6"/>
      <c r="EGH27" s="6"/>
      <c r="EGI27" s="6"/>
      <c r="EGJ27" s="6"/>
      <c r="EGK27" s="6"/>
      <c r="EGL27" s="6"/>
      <c r="EGM27" s="6"/>
      <c r="EGN27" s="6"/>
      <c r="EGO27" s="6"/>
      <c r="EGP27" s="6"/>
      <c r="EGQ27" s="6"/>
      <c r="EGR27" s="6"/>
      <c r="EGS27" s="6"/>
      <c r="EGT27" s="6"/>
      <c r="EGU27" s="6"/>
      <c r="EGV27" s="6"/>
      <c r="EGW27" s="6"/>
      <c r="EGX27" s="6"/>
      <c r="EGY27" s="6"/>
      <c r="EGZ27" s="6"/>
      <c r="EHA27" s="6"/>
      <c r="EHB27" s="6"/>
      <c r="EHC27" s="6"/>
      <c r="EHD27" s="6"/>
      <c r="EHE27" s="6"/>
      <c r="EHF27" s="6"/>
      <c r="EHG27" s="6"/>
      <c r="EHH27" s="6"/>
      <c r="EHI27" s="6"/>
      <c r="EHJ27" s="6"/>
      <c r="EHK27" s="6"/>
      <c r="EHL27" s="6"/>
      <c r="EHM27" s="6"/>
      <c r="EHN27" s="6"/>
      <c r="EHO27" s="6"/>
      <c r="EHP27" s="6"/>
      <c r="EHQ27" s="6"/>
      <c r="EHR27" s="6"/>
      <c r="EHS27" s="6"/>
      <c r="EHT27" s="6"/>
      <c r="EHU27" s="6"/>
      <c r="EHV27" s="6"/>
      <c r="EHW27" s="6"/>
      <c r="EHX27" s="6"/>
      <c r="EHY27" s="6"/>
      <c r="EHZ27" s="6"/>
      <c r="EIA27" s="6"/>
      <c r="EIB27" s="6"/>
      <c r="EIC27" s="6"/>
      <c r="EID27" s="6"/>
      <c r="EIE27" s="6"/>
      <c r="EIF27" s="6"/>
      <c r="EIG27" s="6"/>
      <c r="EIH27" s="6"/>
      <c r="EII27" s="6"/>
      <c r="EIJ27" s="6"/>
      <c r="EIK27" s="6"/>
      <c r="EIL27" s="6"/>
      <c r="EIM27" s="6"/>
      <c r="EIN27" s="6"/>
      <c r="EIO27" s="6"/>
      <c r="EIP27" s="6"/>
      <c r="EIQ27" s="6"/>
      <c r="EIR27" s="6"/>
      <c r="EIS27" s="6"/>
      <c r="EIT27" s="6"/>
      <c r="EIU27" s="6"/>
      <c r="EIV27" s="6"/>
      <c r="EIW27" s="6"/>
      <c r="EIX27" s="6"/>
      <c r="EIY27" s="6"/>
      <c r="EIZ27" s="6"/>
      <c r="EJA27" s="6"/>
      <c r="EJB27" s="6"/>
      <c r="EJC27" s="6"/>
      <c r="EJD27" s="6"/>
      <c r="EJE27" s="6"/>
      <c r="EJF27" s="6"/>
      <c r="EJG27" s="6"/>
      <c r="EJH27" s="6"/>
      <c r="EJI27" s="6"/>
      <c r="EJJ27" s="6"/>
      <c r="EJK27" s="6"/>
      <c r="EJL27" s="6"/>
      <c r="EJM27" s="6"/>
      <c r="EJN27" s="6"/>
      <c r="EJO27" s="6"/>
      <c r="EJP27" s="6"/>
      <c r="EJQ27" s="6"/>
      <c r="EJR27" s="6"/>
      <c r="EJS27" s="6"/>
      <c r="EJT27" s="6"/>
      <c r="EJU27" s="6"/>
      <c r="EJV27" s="6"/>
      <c r="EJW27" s="6"/>
      <c r="EJX27" s="6"/>
      <c r="EJY27" s="6"/>
      <c r="EJZ27" s="6"/>
      <c r="EKA27" s="6"/>
      <c r="EKB27" s="6"/>
      <c r="EKC27" s="6"/>
      <c r="EKD27" s="6"/>
      <c r="EKE27" s="6"/>
      <c r="EKF27" s="6"/>
      <c r="EKG27" s="6"/>
      <c r="EKH27" s="6"/>
      <c r="EKI27" s="6"/>
      <c r="EKJ27" s="6"/>
      <c r="EKK27" s="6"/>
      <c r="EKL27" s="6"/>
      <c r="EKM27" s="6"/>
      <c r="EKN27" s="6"/>
      <c r="EKO27" s="6"/>
      <c r="EKP27" s="6"/>
      <c r="EKQ27" s="6"/>
      <c r="EKR27" s="6"/>
      <c r="EKS27" s="6"/>
      <c r="EKT27" s="6"/>
      <c r="EKU27" s="6"/>
      <c r="EKV27" s="6"/>
      <c r="EKW27" s="6"/>
      <c r="EKX27" s="6"/>
      <c r="EKY27" s="6"/>
      <c r="EKZ27" s="6"/>
      <c r="ELA27" s="6"/>
      <c r="ELB27" s="6"/>
      <c r="ELC27" s="6"/>
      <c r="ELD27" s="6"/>
      <c r="ELE27" s="6"/>
      <c r="ELF27" s="6"/>
      <c r="ELG27" s="6"/>
      <c r="ELH27" s="6"/>
      <c r="ELI27" s="6"/>
      <c r="ELJ27" s="6"/>
      <c r="ELK27" s="6"/>
      <c r="ELL27" s="6"/>
      <c r="ELM27" s="6"/>
      <c r="ELN27" s="6"/>
      <c r="ELO27" s="6"/>
      <c r="ELP27" s="6"/>
      <c r="ELQ27" s="6"/>
      <c r="ELR27" s="6"/>
      <c r="ELS27" s="6"/>
      <c r="ELT27" s="6"/>
      <c r="ELU27" s="6"/>
      <c r="ELV27" s="6"/>
      <c r="ELW27" s="6"/>
      <c r="ELX27" s="6"/>
      <c r="ELY27" s="6"/>
      <c r="ELZ27" s="6"/>
      <c r="EMA27" s="6"/>
      <c r="EMB27" s="6"/>
      <c r="EMC27" s="6"/>
      <c r="EMD27" s="6"/>
      <c r="EME27" s="6"/>
      <c r="EMF27" s="6"/>
      <c r="EMG27" s="6"/>
      <c r="EMH27" s="6"/>
      <c r="EMI27" s="6"/>
      <c r="EMJ27" s="6"/>
      <c r="EMK27" s="6"/>
      <c r="EML27" s="6"/>
      <c r="EMM27" s="6"/>
      <c r="EMN27" s="6"/>
      <c r="EMO27" s="6"/>
      <c r="EMP27" s="6"/>
      <c r="EMQ27" s="6"/>
      <c r="EMR27" s="6"/>
      <c r="EMS27" s="6"/>
      <c r="EMT27" s="6"/>
      <c r="EMU27" s="6"/>
      <c r="EMV27" s="6"/>
      <c r="EMW27" s="6"/>
      <c r="EMX27" s="6"/>
      <c r="EMY27" s="6"/>
      <c r="EMZ27" s="6"/>
      <c r="ENA27" s="6"/>
      <c r="ENB27" s="6"/>
      <c r="ENC27" s="6"/>
      <c r="END27" s="6"/>
      <c r="ENE27" s="6"/>
      <c r="ENF27" s="6"/>
      <c r="ENG27" s="6"/>
      <c r="ENH27" s="6"/>
      <c r="ENI27" s="6"/>
      <c r="ENJ27" s="6"/>
      <c r="ENK27" s="6"/>
      <c r="ENL27" s="6"/>
      <c r="ENM27" s="6"/>
      <c r="ENN27" s="6"/>
      <c r="ENO27" s="6"/>
      <c r="ENP27" s="6"/>
      <c r="ENQ27" s="6"/>
      <c r="ENR27" s="6"/>
      <c r="ENS27" s="6"/>
      <c r="ENT27" s="6"/>
      <c r="ENU27" s="6"/>
      <c r="ENV27" s="6"/>
      <c r="ENW27" s="6"/>
      <c r="ENX27" s="6"/>
      <c r="ENY27" s="6"/>
      <c r="ENZ27" s="6"/>
      <c r="EOA27" s="6"/>
      <c r="EOB27" s="6"/>
      <c r="EOC27" s="6"/>
      <c r="EOD27" s="6"/>
      <c r="EOE27" s="6"/>
      <c r="EOF27" s="6"/>
      <c r="EOG27" s="6"/>
      <c r="EOH27" s="6"/>
      <c r="EOI27" s="6"/>
      <c r="EOJ27" s="6"/>
      <c r="EOK27" s="6"/>
      <c r="EOL27" s="6"/>
      <c r="EOM27" s="6"/>
      <c r="EON27" s="6"/>
      <c r="EOO27" s="6"/>
      <c r="EOP27" s="6"/>
      <c r="EOQ27" s="6"/>
      <c r="EOR27" s="6"/>
      <c r="EOS27" s="6"/>
      <c r="EOT27" s="6"/>
      <c r="EOU27" s="6"/>
      <c r="EOV27" s="6"/>
      <c r="EOW27" s="6"/>
      <c r="EOX27" s="6"/>
      <c r="EOY27" s="6"/>
      <c r="EOZ27" s="6"/>
      <c r="EPA27" s="6"/>
      <c r="EPB27" s="6"/>
      <c r="EPC27" s="6"/>
      <c r="EPD27" s="6"/>
      <c r="EPE27" s="6"/>
      <c r="EPF27" s="6"/>
      <c r="EPG27" s="6"/>
      <c r="EPH27" s="6"/>
      <c r="EPI27" s="6"/>
      <c r="EPJ27" s="6"/>
      <c r="EPK27" s="6"/>
      <c r="EPL27" s="6"/>
      <c r="EPM27" s="6"/>
      <c r="EPN27" s="6"/>
      <c r="EPO27" s="6"/>
      <c r="EPP27" s="6"/>
      <c r="EPQ27" s="6"/>
      <c r="EPR27" s="6"/>
      <c r="EPS27" s="6"/>
      <c r="EPT27" s="6"/>
      <c r="EPU27" s="6"/>
      <c r="EPV27" s="6"/>
      <c r="EPW27" s="6"/>
      <c r="EPX27" s="6"/>
      <c r="EPY27" s="6"/>
      <c r="EPZ27" s="6"/>
      <c r="EQA27" s="6"/>
      <c r="EQB27" s="6"/>
      <c r="EQC27" s="6"/>
      <c r="EQD27" s="6"/>
      <c r="EQE27" s="6"/>
      <c r="EQF27" s="6"/>
      <c r="EQG27" s="6"/>
      <c r="EQH27" s="6"/>
      <c r="EQI27" s="6"/>
      <c r="EQJ27" s="6"/>
      <c r="EQK27" s="6"/>
      <c r="EQL27" s="6"/>
      <c r="EQM27" s="6"/>
      <c r="EQN27" s="6"/>
      <c r="EQO27" s="6"/>
      <c r="EQP27" s="6"/>
      <c r="EQQ27" s="6"/>
      <c r="EQR27" s="6"/>
      <c r="EQS27" s="6"/>
      <c r="EQT27" s="6"/>
      <c r="EQU27" s="6"/>
      <c r="EQV27" s="6"/>
      <c r="EQW27" s="6"/>
      <c r="EQX27" s="6"/>
      <c r="EQY27" s="6"/>
      <c r="EQZ27" s="6"/>
      <c r="ERA27" s="6"/>
      <c r="ERB27" s="6"/>
      <c r="ERC27" s="6"/>
      <c r="ERD27" s="6"/>
      <c r="ERE27" s="6"/>
      <c r="ERF27" s="6"/>
      <c r="ERG27" s="6"/>
      <c r="ERH27" s="6"/>
      <c r="ERI27" s="6"/>
      <c r="ERJ27" s="6"/>
      <c r="ERK27" s="6"/>
      <c r="ERL27" s="6"/>
      <c r="ERM27" s="6"/>
      <c r="ERN27" s="6"/>
      <c r="ERO27" s="6"/>
      <c r="ERP27" s="6"/>
      <c r="ERQ27" s="6"/>
      <c r="ERR27" s="6"/>
      <c r="ERS27" s="6"/>
      <c r="ERT27" s="6"/>
      <c r="ERU27" s="6"/>
      <c r="ERV27" s="6"/>
      <c r="ERW27" s="6"/>
      <c r="ERX27" s="6"/>
      <c r="ERY27" s="6"/>
      <c r="ERZ27" s="6"/>
      <c r="ESA27" s="6"/>
      <c r="ESB27" s="6"/>
      <c r="ESC27" s="6"/>
      <c r="ESD27" s="6"/>
      <c r="ESE27" s="6"/>
      <c r="ESF27" s="6"/>
      <c r="ESG27" s="6"/>
      <c r="ESH27" s="6"/>
      <c r="ESI27" s="6"/>
      <c r="ESJ27" s="6"/>
      <c r="ESK27" s="6"/>
      <c r="ESL27" s="6"/>
      <c r="ESM27" s="6"/>
      <c r="ESN27" s="6"/>
      <c r="ESO27" s="6"/>
      <c r="ESP27" s="6"/>
      <c r="ESQ27" s="6"/>
      <c r="ESR27" s="6"/>
      <c r="ESS27" s="6"/>
      <c r="EST27" s="6"/>
      <c r="ESU27" s="6"/>
      <c r="ESV27" s="6"/>
      <c r="ESW27" s="6"/>
      <c r="ESX27" s="6"/>
      <c r="ESY27" s="6"/>
      <c r="ESZ27" s="6"/>
      <c r="ETA27" s="6"/>
      <c r="ETB27" s="6"/>
      <c r="ETC27" s="6"/>
      <c r="ETD27" s="6"/>
      <c r="ETE27" s="6"/>
      <c r="ETF27" s="6"/>
      <c r="ETG27" s="6"/>
      <c r="ETH27" s="6"/>
      <c r="ETI27" s="6"/>
      <c r="ETJ27" s="6"/>
      <c r="ETK27" s="6"/>
      <c r="ETL27" s="6"/>
      <c r="ETM27" s="6"/>
      <c r="ETN27" s="6"/>
      <c r="ETO27" s="6"/>
      <c r="ETP27" s="6"/>
      <c r="ETQ27" s="6"/>
      <c r="ETR27" s="6"/>
      <c r="ETS27" s="6"/>
      <c r="ETT27" s="6"/>
      <c r="ETU27" s="6"/>
      <c r="ETV27" s="6"/>
      <c r="ETW27" s="6"/>
      <c r="ETX27" s="6"/>
      <c r="ETY27" s="6"/>
      <c r="ETZ27" s="6"/>
      <c r="EUA27" s="6"/>
      <c r="EUB27" s="6"/>
      <c r="EUC27" s="6"/>
      <c r="EUD27" s="6"/>
      <c r="EUE27" s="6"/>
      <c r="EUF27" s="6"/>
      <c r="EUG27" s="6"/>
      <c r="EUH27" s="6"/>
      <c r="EUI27" s="6"/>
      <c r="EUJ27" s="6"/>
      <c r="EUK27" s="6"/>
      <c r="EUL27" s="6"/>
      <c r="EUM27" s="6"/>
      <c r="EUN27" s="6"/>
      <c r="EUO27" s="6"/>
      <c r="EUP27" s="6"/>
      <c r="EUQ27" s="6"/>
      <c r="EUR27" s="6"/>
      <c r="EUS27" s="6"/>
      <c r="EUT27" s="6"/>
      <c r="EUU27" s="6"/>
      <c r="EUV27" s="6"/>
      <c r="EUW27" s="6"/>
      <c r="EUX27" s="6"/>
      <c r="EUY27" s="6"/>
      <c r="EUZ27" s="6"/>
      <c r="EVA27" s="6"/>
      <c r="EVB27" s="6"/>
      <c r="EVC27" s="6"/>
      <c r="EVD27" s="6"/>
      <c r="EVE27" s="6"/>
      <c r="EVF27" s="6"/>
      <c r="EVG27" s="6"/>
      <c r="EVH27" s="6"/>
      <c r="EVI27" s="6"/>
      <c r="EVJ27" s="6"/>
      <c r="EVK27" s="6"/>
      <c r="EVL27" s="6"/>
      <c r="EVM27" s="6"/>
      <c r="EVN27" s="6"/>
      <c r="EVO27" s="6"/>
      <c r="EVP27" s="6"/>
      <c r="EVQ27" s="6"/>
      <c r="EVR27" s="6"/>
      <c r="EVS27" s="6"/>
      <c r="EVT27" s="6"/>
      <c r="EVU27" s="6"/>
      <c r="EVV27" s="6"/>
      <c r="EVW27" s="6"/>
      <c r="EVX27" s="6"/>
      <c r="EVY27" s="6"/>
      <c r="EVZ27" s="6"/>
      <c r="EWA27" s="6"/>
      <c r="EWB27" s="6"/>
      <c r="EWC27" s="6"/>
      <c r="EWD27" s="6"/>
      <c r="EWE27" s="6"/>
      <c r="EWF27" s="6"/>
      <c r="EWG27" s="6"/>
      <c r="EWH27" s="6"/>
      <c r="EWI27" s="6"/>
      <c r="EWJ27" s="6"/>
      <c r="EWK27" s="6"/>
      <c r="EWL27" s="6"/>
      <c r="EWM27" s="6"/>
      <c r="EWN27" s="6"/>
      <c r="EWO27" s="6"/>
      <c r="EWP27" s="6"/>
      <c r="EWQ27" s="6"/>
      <c r="EWR27" s="6"/>
      <c r="EWS27" s="6"/>
      <c r="EWT27" s="6"/>
      <c r="EWU27" s="6"/>
      <c r="EWV27" s="6"/>
      <c r="EWW27" s="6"/>
      <c r="EWX27" s="6"/>
      <c r="EWY27" s="6"/>
      <c r="EWZ27" s="6"/>
      <c r="EXA27" s="6"/>
      <c r="EXB27" s="6"/>
      <c r="EXC27" s="6"/>
      <c r="EXD27" s="6"/>
      <c r="EXE27" s="6"/>
      <c r="EXF27" s="6"/>
      <c r="EXG27" s="6"/>
      <c r="EXH27" s="6"/>
      <c r="EXI27" s="6"/>
      <c r="EXJ27" s="6"/>
      <c r="EXK27" s="6"/>
      <c r="EXL27" s="6"/>
      <c r="EXM27" s="6"/>
      <c r="EXN27" s="6"/>
      <c r="EXO27" s="6"/>
      <c r="EXP27" s="6"/>
      <c r="EXQ27" s="6"/>
      <c r="EXR27" s="6"/>
      <c r="EXS27" s="6"/>
      <c r="EXT27" s="6"/>
      <c r="EXU27" s="6"/>
      <c r="EXV27" s="6"/>
      <c r="EXW27" s="6"/>
      <c r="EXX27" s="6"/>
      <c r="EXY27" s="6"/>
      <c r="EXZ27" s="6"/>
      <c r="EYA27" s="6"/>
      <c r="EYB27" s="6"/>
      <c r="EYC27" s="6"/>
      <c r="EYD27" s="6"/>
      <c r="EYE27" s="6"/>
      <c r="EYF27" s="6"/>
      <c r="EYG27" s="6"/>
      <c r="EYH27" s="6"/>
      <c r="EYI27" s="6"/>
      <c r="EYJ27" s="6"/>
      <c r="EYK27" s="6"/>
      <c r="EYL27" s="6"/>
      <c r="EYM27" s="6"/>
      <c r="EYN27" s="6"/>
      <c r="EYO27" s="6"/>
      <c r="EYP27" s="6"/>
      <c r="EYQ27" s="6"/>
      <c r="EYR27" s="6"/>
      <c r="EYS27" s="6"/>
      <c r="EYT27" s="6"/>
      <c r="EYU27" s="6"/>
      <c r="EYV27" s="6"/>
      <c r="EYW27" s="6"/>
      <c r="EYX27" s="6"/>
      <c r="EYY27" s="6"/>
      <c r="EYZ27" s="6"/>
      <c r="EZA27" s="6"/>
      <c r="EZB27" s="6"/>
      <c r="EZC27" s="6"/>
      <c r="EZD27" s="6"/>
      <c r="EZE27" s="6"/>
      <c r="EZF27" s="6"/>
      <c r="EZG27" s="6"/>
      <c r="EZH27" s="6"/>
      <c r="EZI27" s="6"/>
      <c r="EZJ27" s="6"/>
      <c r="EZK27" s="6"/>
      <c r="EZL27" s="6"/>
      <c r="EZM27" s="6"/>
      <c r="EZN27" s="6"/>
      <c r="EZO27" s="6"/>
      <c r="EZP27" s="6"/>
      <c r="EZQ27" s="6"/>
      <c r="EZR27" s="6"/>
      <c r="EZS27" s="6"/>
      <c r="EZT27" s="6"/>
      <c r="EZU27" s="6"/>
      <c r="EZV27" s="6"/>
      <c r="EZW27" s="6"/>
      <c r="EZX27" s="6"/>
      <c r="EZY27" s="6"/>
      <c r="EZZ27" s="6"/>
      <c r="FAA27" s="6"/>
      <c r="FAB27" s="6"/>
      <c r="FAC27" s="6"/>
      <c r="FAD27" s="6"/>
      <c r="FAE27" s="6"/>
      <c r="FAF27" s="6"/>
      <c r="FAG27" s="6"/>
      <c r="FAH27" s="6"/>
      <c r="FAI27" s="6"/>
      <c r="FAJ27" s="6"/>
      <c r="FAK27" s="6"/>
      <c r="FAL27" s="6"/>
      <c r="FAM27" s="6"/>
      <c r="FAN27" s="6"/>
      <c r="FAO27" s="6"/>
      <c r="FAP27" s="6"/>
      <c r="FAQ27" s="6"/>
      <c r="FAR27" s="6"/>
      <c r="FAS27" s="6"/>
      <c r="FAT27" s="6"/>
      <c r="FAU27" s="6"/>
      <c r="FAV27" s="6"/>
      <c r="FAW27" s="6"/>
      <c r="FAX27" s="6"/>
      <c r="FAY27" s="6"/>
      <c r="FAZ27" s="6"/>
      <c r="FBA27" s="6"/>
      <c r="FBB27" s="6"/>
      <c r="FBC27" s="6"/>
      <c r="FBD27" s="6"/>
      <c r="FBE27" s="6"/>
      <c r="FBF27" s="6"/>
      <c r="FBG27" s="6"/>
      <c r="FBH27" s="6"/>
      <c r="FBI27" s="6"/>
      <c r="FBJ27" s="6"/>
      <c r="FBK27" s="6"/>
      <c r="FBL27" s="6"/>
      <c r="FBM27" s="6"/>
      <c r="FBN27" s="6"/>
      <c r="FBO27" s="6"/>
      <c r="FBP27" s="6"/>
      <c r="FBQ27" s="6"/>
      <c r="FBR27" s="6"/>
      <c r="FBS27" s="6"/>
      <c r="FBT27" s="6"/>
      <c r="FBU27" s="6"/>
      <c r="FBV27" s="6"/>
      <c r="FBW27" s="6"/>
      <c r="FBX27" s="6"/>
      <c r="FBY27" s="6"/>
      <c r="FBZ27" s="6"/>
      <c r="FCA27" s="6"/>
      <c r="FCB27" s="6"/>
      <c r="FCC27" s="6"/>
      <c r="FCD27" s="6"/>
      <c r="FCE27" s="6"/>
      <c r="FCF27" s="6"/>
      <c r="FCG27" s="6"/>
      <c r="FCH27" s="6"/>
      <c r="FCI27" s="6"/>
      <c r="FCJ27" s="6"/>
      <c r="FCK27" s="6"/>
      <c r="FCL27" s="6"/>
      <c r="FCM27" s="6"/>
      <c r="FCN27" s="6"/>
      <c r="FCO27" s="6"/>
      <c r="FCP27" s="6"/>
      <c r="FCQ27" s="6"/>
      <c r="FCR27" s="6"/>
      <c r="FCS27" s="6"/>
      <c r="FCT27" s="6"/>
      <c r="FCU27" s="6"/>
      <c r="FCV27" s="6"/>
      <c r="FCW27" s="6"/>
      <c r="FCX27" s="6"/>
      <c r="FCY27" s="6"/>
      <c r="FCZ27" s="6"/>
      <c r="FDA27" s="6"/>
      <c r="FDB27" s="6"/>
      <c r="FDC27" s="6"/>
      <c r="FDD27" s="6"/>
      <c r="FDE27" s="6"/>
      <c r="FDF27" s="6"/>
      <c r="FDG27" s="6"/>
      <c r="FDH27" s="6"/>
      <c r="FDI27" s="6"/>
      <c r="FDJ27" s="6"/>
      <c r="FDK27" s="6"/>
      <c r="FDL27" s="6"/>
      <c r="FDM27" s="6"/>
      <c r="FDN27" s="6"/>
      <c r="FDO27" s="6"/>
      <c r="FDP27" s="6"/>
      <c r="FDQ27" s="6"/>
      <c r="FDR27" s="6"/>
      <c r="FDS27" s="6"/>
      <c r="FDT27" s="6"/>
      <c r="FDU27" s="6"/>
      <c r="FDV27" s="6"/>
      <c r="FDW27" s="6"/>
      <c r="FDX27" s="6"/>
      <c r="FDY27" s="6"/>
      <c r="FDZ27" s="6"/>
      <c r="FEA27" s="6"/>
      <c r="FEB27" s="6"/>
      <c r="FEC27" s="6"/>
      <c r="FED27" s="6"/>
      <c r="FEE27" s="6"/>
      <c r="FEF27" s="6"/>
      <c r="FEG27" s="6"/>
      <c r="FEH27" s="6"/>
      <c r="FEI27" s="6"/>
      <c r="FEJ27" s="6"/>
      <c r="FEK27" s="6"/>
      <c r="FEL27" s="6"/>
      <c r="FEM27" s="6"/>
      <c r="FEN27" s="6"/>
      <c r="FEO27" s="6"/>
      <c r="FEP27" s="6"/>
      <c r="FEQ27" s="6"/>
      <c r="FER27" s="6"/>
      <c r="FES27" s="6"/>
      <c r="FET27" s="6"/>
      <c r="FEU27" s="6"/>
      <c r="FEV27" s="6"/>
      <c r="FEW27" s="6"/>
      <c r="FEX27" s="6"/>
      <c r="FEY27" s="6"/>
      <c r="FEZ27" s="6"/>
      <c r="FFA27" s="6"/>
      <c r="FFB27" s="6"/>
      <c r="FFC27" s="6"/>
      <c r="FFD27" s="6"/>
      <c r="FFE27" s="6"/>
      <c r="FFF27" s="6"/>
      <c r="FFG27" s="6"/>
      <c r="FFH27" s="6"/>
      <c r="FFI27" s="6"/>
      <c r="FFJ27" s="6"/>
      <c r="FFK27" s="6"/>
      <c r="FFL27" s="6"/>
      <c r="FFM27" s="6"/>
      <c r="FFN27" s="6"/>
      <c r="FFO27" s="6"/>
      <c r="FFP27" s="6"/>
      <c r="FFQ27" s="6"/>
      <c r="FFR27" s="6"/>
      <c r="FFS27" s="6"/>
      <c r="FFT27" s="6"/>
      <c r="FFU27" s="6"/>
      <c r="FFV27" s="6"/>
      <c r="FFW27" s="6"/>
      <c r="FFX27" s="6"/>
      <c r="FFY27" s="6"/>
      <c r="FFZ27" s="6"/>
      <c r="FGA27" s="6"/>
      <c r="FGB27" s="6"/>
      <c r="FGC27" s="6"/>
      <c r="FGD27" s="6"/>
      <c r="FGE27" s="6"/>
      <c r="FGF27" s="6"/>
      <c r="FGG27" s="6"/>
      <c r="FGH27" s="6"/>
      <c r="FGI27" s="6"/>
      <c r="FGJ27" s="6"/>
      <c r="FGK27" s="6"/>
      <c r="FGL27" s="6"/>
      <c r="FGM27" s="6"/>
      <c r="FGN27" s="6"/>
      <c r="FGO27" s="6"/>
      <c r="FGP27" s="6"/>
      <c r="FGQ27" s="6"/>
      <c r="FGR27" s="6"/>
      <c r="FGS27" s="6"/>
      <c r="FGT27" s="6"/>
      <c r="FGU27" s="6"/>
      <c r="FGV27" s="6"/>
      <c r="FGW27" s="6"/>
      <c r="FGX27" s="6"/>
      <c r="FGY27" s="6"/>
      <c r="FGZ27" s="6"/>
      <c r="FHA27" s="6"/>
      <c r="FHB27" s="6"/>
      <c r="FHC27" s="6"/>
      <c r="FHD27" s="6"/>
      <c r="FHE27" s="6"/>
      <c r="FHF27" s="6"/>
      <c r="FHG27" s="6"/>
      <c r="FHH27" s="6"/>
      <c r="FHI27" s="6"/>
      <c r="FHJ27" s="6"/>
      <c r="FHK27" s="6"/>
      <c r="FHL27" s="6"/>
      <c r="FHM27" s="6"/>
      <c r="FHN27" s="6"/>
      <c r="FHO27" s="6"/>
      <c r="FHP27" s="6"/>
      <c r="FHQ27" s="6"/>
      <c r="FHR27" s="6"/>
      <c r="FHS27" s="6"/>
      <c r="FHT27" s="6"/>
      <c r="FHU27" s="6"/>
      <c r="FHV27" s="6"/>
      <c r="FHW27" s="6"/>
      <c r="FHX27" s="6"/>
      <c r="FHY27" s="6"/>
      <c r="FHZ27" s="6"/>
      <c r="FIA27" s="6"/>
      <c r="FIB27" s="6"/>
      <c r="FIC27" s="6"/>
      <c r="FID27" s="6"/>
      <c r="FIE27" s="6"/>
      <c r="FIF27" s="6"/>
      <c r="FIG27" s="6"/>
      <c r="FIH27" s="6"/>
      <c r="FII27" s="6"/>
      <c r="FIJ27" s="6"/>
      <c r="FIK27" s="6"/>
      <c r="FIL27" s="6"/>
      <c r="FIM27" s="6"/>
      <c r="FIN27" s="6"/>
      <c r="FIO27" s="6"/>
      <c r="FIP27" s="6"/>
      <c r="FIQ27" s="6"/>
      <c r="FIR27" s="6"/>
      <c r="FIS27" s="6"/>
      <c r="FIT27" s="6"/>
      <c r="FIU27" s="6"/>
      <c r="FIV27" s="6"/>
      <c r="FIW27" s="6"/>
      <c r="FIX27" s="6"/>
      <c r="FIY27" s="6"/>
      <c r="FIZ27" s="6"/>
      <c r="FJA27" s="6"/>
      <c r="FJB27" s="6"/>
      <c r="FJC27" s="6"/>
      <c r="FJD27" s="6"/>
      <c r="FJE27" s="6"/>
      <c r="FJF27" s="6"/>
      <c r="FJG27" s="6"/>
      <c r="FJH27" s="6"/>
      <c r="FJI27" s="6"/>
      <c r="FJJ27" s="6"/>
      <c r="FJK27" s="6"/>
      <c r="FJL27" s="6"/>
      <c r="FJM27" s="6"/>
      <c r="FJN27" s="6"/>
      <c r="FJO27" s="6"/>
      <c r="FJP27" s="6"/>
      <c r="FJQ27" s="6"/>
      <c r="FJR27" s="6"/>
      <c r="FJS27" s="6"/>
      <c r="FJT27" s="6"/>
      <c r="FJU27" s="6"/>
      <c r="FJV27" s="6"/>
      <c r="FJW27" s="6"/>
      <c r="FJX27" s="6"/>
      <c r="FJY27" s="6"/>
      <c r="FJZ27" s="6"/>
      <c r="FKA27" s="6"/>
      <c r="FKB27" s="6"/>
      <c r="FKC27" s="6"/>
      <c r="FKD27" s="6"/>
      <c r="FKE27" s="6"/>
      <c r="FKF27" s="6"/>
      <c r="FKG27" s="6"/>
      <c r="FKH27" s="6"/>
      <c r="FKI27" s="6"/>
      <c r="FKJ27" s="6"/>
      <c r="FKK27" s="6"/>
      <c r="FKL27" s="6"/>
      <c r="FKM27" s="6"/>
      <c r="FKN27" s="6"/>
      <c r="FKO27" s="6"/>
      <c r="FKP27" s="6"/>
      <c r="FKQ27" s="6"/>
      <c r="FKR27" s="6"/>
      <c r="FKS27" s="6"/>
      <c r="FKT27" s="6"/>
      <c r="FKU27" s="6"/>
      <c r="FKV27" s="6"/>
      <c r="FKW27" s="6"/>
      <c r="FKX27" s="6"/>
      <c r="FKY27" s="6"/>
      <c r="FKZ27" s="6"/>
      <c r="FLA27" s="6"/>
      <c r="FLB27" s="6"/>
      <c r="FLC27" s="6"/>
      <c r="FLD27" s="6"/>
      <c r="FLE27" s="6"/>
      <c r="FLF27" s="6"/>
      <c r="FLG27" s="6"/>
      <c r="FLH27" s="6"/>
      <c r="FLI27" s="6"/>
      <c r="FLJ27" s="6"/>
      <c r="FLK27" s="6"/>
      <c r="FLL27" s="6"/>
      <c r="FLM27" s="6"/>
      <c r="FLN27" s="6"/>
      <c r="FLO27" s="6"/>
      <c r="FLP27" s="6"/>
      <c r="FLQ27" s="6"/>
      <c r="FLR27" s="6"/>
      <c r="FLS27" s="6"/>
      <c r="FLT27" s="6"/>
      <c r="FLU27" s="6"/>
      <c r="FLV27" s="6"/>
      <c r="FLW27" s="6"/>
      <c r="FLX27" s="6"/>
      <c r="FLY27" s="6"/>
      <c r="FLZ27" s="6"/>
      <c r="FMA27" s="6"/>
      <c r="FMB27" s="6"/>
      <c r="FMC27" s="6"/>
      <c r="FMD27" s="6"/>
      <c r="FME27" s="6"/>
      <c r="FMF27" s="6"/>
      <c r="FMG27" s="6"/>
      <c r="FMH27" s="6"/>
      <c r="FMI27" s="6"/>
      <c r="FMJ27" s="6"/>
      <c r="FMK27" s="6"/>
      <c r="FML27" s="6"/>
      <c r="FMM27" s="6"/>
      <c r="FMN27" s="6"/>
      <c r="FMO27" s="6"/>
      <c r="FMP27" s="6"/>
      <c r="FMQ27" s="6"/>
      <c r="FMR27" s="6"/>
      <c r="FMS27" s="6"/>
      <c r="FMT27" s="6"/>
      <c r="FMU27" s="6"/>
      <c r="FMV27" s="6"/>
      <c r="FMW27" s="6"/>
      <c r="FMX27" s="6"/>
      <c r="FMY27" s="6"/>
      <c r="FMZ27" s="6"/>
      <c r="FNA27" s="6"/>
      <c r="FNB27" s="6"/>
      <c r="FNC27" s="6"/>
      <c r="FND27" s="6"/>
      <c r="FNE27" s="6"/>
      <c r="FNF27" s="6"/>
      <c r="FNG27" s="6"/>
      <c r="FNH27" s="6"/>
      <c r="FNI27" s="6"/>
      <c r="FNJ27" s="6"/>
      <c r="FNK27" s="6"/>
      <c r="FNL27" s="6"/>
      <c r="FNM27" s="6"/>
      <c r="FNN27" s="6"/>
      <c r="FNO27" s="6"/>
      <c r="FNP27" s="6"/>
      <c r="FNQ27" s="6"/>
      <c r="FNR27" s="6"/>
      <c r="FNS27" s="6"/>
      <c r="FNT27" s="6"/>
      <c r="FNU27" s="6"/>
      <c r="FNV27" s="6"/>
      <c r="FNW27" s="6"/>
      <c r="FNX27" s="6"/>
      <c r="FNY27" s="6"/>
      <c r="FNZ27" s="6"/>
      <c r="FOA27" s="6"/>
      <c r="FOB27" s="6"/>
      <c r="FOC27" s="6"/>
      <c r="FOD27" s="6"/>
      <c r="FOE27" s="6"/>
      <c r="FOF27" s="6"/>
      <c r="FOG27" s="6"/>
      <c r="FOH27" s="6"/>
      <c r="FOI27" s="6"/>
      <c r="FOJ27" s="6"/>
      <c r="FOK27" s="6"/>
      <c r="FOL27" s="6"/>
      <c r="FOM27" s="6"/>
      <c r="FON27" s="6"/>
      <c r="FOO27" s="6"/>
      <c r="FOP27" s="6"/>
      <c r="FOQ27" s="6"/>
      <c r="FOR27" s="6"/>
      <c r="FOS27" s="6"/>
      <c r="FOT27" s="6"/>
      <c r="FOU27" s="6"/>
      <c r="FOV27" s="6"/>
      <c r="FOW27" s="6"/>
      <c r="FOX27" s="6"/>
      <c r="FOY27" s="6"/>
      <c r="FOZ27" s="6"/>
      <c r="FPA27" s="6"/>
      <c r="FPB27" s="6"/>
      <c r="FPC27" s="6"/>
      <c r="FPD27" s="6"/>
      <c r="FPE27" s="6"/>
      <c r="FPF27" s="6"/>
      <c r="FPG27" s="6"/>
      <c r="FPH27" s="6"/>
      <c r="FPI27" s="6"/>
      <c r="FPJ27" s="6"/>
      <c r="FPK27" s="6"/>
      <c r="FPL27" s="6"/>
      <c r="FPM27" s="6"/>
      <c r="FPN27" s="6"/>
      <c r="FPO27" s="6"/>
      <c r="FPP27" s="6"/>
      <c r="FPQ27" s="6"/>
      <c r="FPR27" s="6"/>
      <c r="FPS27" s="6"/>
      <c r="FPT27" s="6"/>
      <c r="FPU27" s="6"/>
      <c r="FPV27" s="6"/>
      <c r="FPW27" s="6"/>
      <c r="FPX27" s="6"/>
      <c r="FPY27" s="6"/>
      <c r="FPZ27" s="6"/>
      <c r="FQA27" s="6"/>
      <c r="FQB27" s="6"/>
      <c r="FQC27" s="6"/>
      <c r="FQD27" s="6"/>
      <c r="FQE27" s="6"/>
      <c r="FQF27" s="6"/>
      <c r="FQG27" s="6"/>
      <c r="FQH27" s="6"/>
      <c r="FQI27" s="6"/>
      <c r="FQJ27" s="6"/>
      <c r="FQK27" s="6"/>
      <c r="FQL27" s="6"/>
      <c r="FQM27" s="6"/>
      <c r="FQN27" s="6"/>
      <c r="FQO27" s="6"/>
      <c r="FQP27" s="6"/>
      <c r="FQQ27" s="6"/>
      <c r="FQR27" s="6"/>
      <c r="FQS27" s="6"/>
      <c r="FQT27" s="6"/>
      <c r="FQU27" s="6"/>
      <c r="FQV27" s="6"/>
      <c r="FQW27" s="6"/>
      <c r="FQX27" s="6"/>
      <c r="FQY27" s="6"/>
      <c r="FQZ27" s="6"/>
      <c r="FRA27" s="6"/>
      <c r="FRB27" s="6"/>
      <c r="FRC27" s="6"/>
      <c r="FRD27" s="6"/>
      <c r="FRE27" s="6"/>
      <c r="FRF27" s="6"/>
      <c r="FRG27" s="6"/>
      <c r="FRH27" s="6"/>
      <c r="FRI27" s="6"/>
      <c r="FRJ27" s="6"/>
      <c r="FRK27" s="6"/>
      <c r="FRL27" s="6"/>
      <c r="FRM27" s="6"/>
      <c r="FRN27" s="6"/>
      <c r="FRO27" s="6"/>
      <c r="FRP27" s="6"/>
      <c r="FRQ27" s="6"/>
      <c r="FRR27" s="6"/>
      <c r="FRS27" s="6"/>
      <c r="FRT27" s="6"/>
      <c r="FRU27" s="6"/>
      <c r="FRV27" s="6"/>
      <c r="FRW27" s="6"/>
      <c r="FRX27" s="6"/>
      <c r="FRY27" s="6"/>
      <c r="FRZ27" s="6"/>
      <c r="FSA27" s="6"/>
      <c r="FSB27" s="6"/>
      <c r="FSC27" s="6"/>
      <c r="FSD27" s="6"/>
      <c r="FSE27" s="6"/>
      <c r="FSF27" s="6"/>
      <c r="FSG27" s="6"/>
      <c r="FSH27" s="6"/>
      <c r="FSI27" s="6"/>
      <c r="FSJ27" s="6"/>
      <c r="FSK27" s="6"/>
      <c r="FSL27" s="6"/>
      <c r="FSM27" s="6"/>
      <c r="FSN27" s="6"/>
      <c r="FSO27" s="6"/>
      <c r="FSP27" s="6"/>
      <c r="FSQ27" s="6"/>
      <c r="FSR27" s="6"/>
      <c r="FSS27" s="6"/>
      <c r="FST27" s="6"/>
      <c r="FSU27" s="6"/>
      <c r="FSV27" s="6"/>
      <c r="FSW27" s="6"/>
      <c r="FSX27" s="6"/>
      <c r="FSY27" s="6"/>
      <c r="FSZ27" s="6"/>
      <c r="FTA27" s="6"/>
      <c r="FTB27" s="6"/>
      <c r="FTC27" s="6"/>
      <c r="FTD27" s="6"/>
      <c r="FTE27" s="6"/>
      <c r="FTF27" s="6"/>
      <c r="FTG27" s="6"/>
      <c r="FTH27" s="6"/>
      <c r="FTI27" s="6"/>
      <c r="FTJ27" s="6"/>
      <c r="FTK27" s="6"/>
      <c r="FTL27" s="6"/>
      <c r="FTM27" s="6"/>
      <c r="FTN27" s="6"/>
      <c r="FTO27" s="6"/>
      <c r="FTP27" s="6"/>
      <c r="FTQ27" s="6"/>
      <c r="FTR27" s="6"/>
      <c r="FTS27" s="6"/>
      <c r="FTT27" s="6"/>
      <c r="FTU27" s="6"/>
      <c r="FTV27" s="6"/>
      <c r="FTW27" s="6"/>
      <c r="FTX27" s="6"/>
      <c r="FTY27" s="6"/>
      <c r="FTZ27" s="6"/>
      <c r="FUA27" s="6"/>
      <c r="FUB27" s="6"/>
      <c r="FUC27" s="6"/>
      <c r="FUD27" s="6"/>
      <c r="FUE27" s="6"/>
      <c r="FUF27" s="6"/>
      <c r="FUG27" s="6"/>
      <c r="FUH27" s="6"/>
      <c r="FUI27" s="6"/>
      <c r="FUJ27" s="6"/>
      <c r="FUK27" s="6"/>
      <c r="FUL27" s="6"/>
      <c r="FUM27" s="6"/>
      <c r="FUN27" s="6"/>
      <c r="FUO27" s="6"/>
      <c r="FUP27" s="6"/>
      <c r="FUQ27" s="6"/>
      <c r="FUR27" s="6"/>
      <c r="FUS27" s="6"/>
      <c r="FUT27" s="6"/>
      <c r="FUU27" s="6"/>
      <c r="FUV27" s="6"/>
      <c r="FUW27" s="6"/>
      <c r="FUX27" s="6"/>
      <c r="FUY27" s="6"/>
      <c r="FUZ27" s="6"/>
      <c r="FVA27" s="6"/>
      <c r="FVB27" s="6"/>
      <c r="FVC27" s="6"/>
      <c r="FVD27" s="6"/>
      <c r="FVE27" s="6"/>
      <c r="FVF27" s="6"/>
      <c r="FVG27" s="6"/>
      <c r="FVH27" s="6"/>
      <c r="FVI27" s="6"/>
      <c r="FVJ27" s="6"/>
      <c r="FVK27" s="6"/>
      <c r="FVL27" s="6"/>
      <c r="FVM27" s="6"/>
      <c r="FVN27" s="6"/>
      <c r="FVO27" s="6"/>
      <c r="FVP27" s="6"/>
      <c r="FVQ27" s="6"/>
      <c r="FVR27" s="6"/>
      <c r="FVS27" s="6"/>
      <c r="FVT27" s="6"/>
      <c r="FVU27" s="6"/>
      <c r="FVV27" s="6"/>
      <c r="FVW27" s="6"/>
      <c r="FVX27" s="6"/>
      <c r="FVY27" s="6"/>
      <c r="FVZ27" s="6"/>
      <c r="FWA27" s="6"/>
      <c r="FWB27" s="6"/>
      <c r="FWC27" s="6"/>
      <c r="FWD27" s="6"/>
      <c r="FWE27" s="6"/>
      <c r="FWF27" s="6"/>
      <c r="FWG27" s="6"/>
      <c r="FWH27" s="6"/>
      <c r="FWI27" s="6"/>
      <c r="FWJ27" s="6"/>
      <c r="FWK27" s="6"/>
      <c r="FWL27" s="6"/>
      <c r="FWM27" s="6"/>
      <c r="FWN27" s="6"/>
      <c r="FWO27" s="6"/>
      <c r="FWP27" s="6"/>
      <c r="FWQ27" s="6"/>
      <c r="FWR27" s="6"/>
      <c r="FWS27" s="6"/>
      <c r="FWT27" s="6"/>
      <c r="FWU27" s="6"/>
      <c r="FWV27" s="6"/>
      <c r="FWW27" s="6"/>
      <c r="FWX27" s="6"/>
      <c r="FWY27" s="6"/>
      <c r="FWZ27" s="6"/>
      <c r="FXA27" s="6"/>
      <c r="FXB27" s="6"/>
      <c r="FXC27" s="6"/>
      <c r="FXD27" s="6"/>
      <c r="FXE27" s="6"/>
      <c r="FXF27" s="6"/>
      <c r="FXG27" s="6"/>
      <c r="FXH27" s="6"/>
      <c r="FXI27" s="6"/>
      <c r="FXJ27" s="6"/>
      <c r="FXK27" s="6"/>
      <c r="FXL27" s="6"/>
      <c r="FXM27" s="6"/>
      <c r="FXN27" s="6"/>
      <c r="FXO27" s="6"/>
      <c r="FXP27" s="6"/>
      <c r="FXQ27" s="6"/>
      <c r="FXR27" s="6"/>
      <c r="FXS27" s="6"/>
      <c r="FXT27" s="6"/>
      <c r="FXU27" s="6"/>
      <c r="FXV27" s="6"/>
      <c r="FXW27" s="6"/>
      <c r="FXX27" s="6"/>
      <c r="FXY27" s="6"/>
      <c r="FXZ27" s="6"/>
      <c r="FYA27" s="6"/>
      <c r="FYB27" s="6"/>
      <c r="FYC27" s="6"/>
      <c r="FYD27" s="6"/>
      <c r="FYE27" s="6"/>
      <c r="FYF27" s="6"/>
      <c r="FYG27" s="6"/>
      <c r="FYH27" s="6"/>
      <c r="FYI27" s="6"/>
      <c r="FYJ27" s="6"/>
      <c r="FYK27" s="6"/>
      <c r="FYL27" s="6"/>
      <c r="FYM27" s="6"/>
      <c r="FYN27" s="6"/>
      <c r="FYO27" s="6"/>
      <c r="FYP27" s="6"/>
      <c r="FYQ27" s="6"/>
      <c r="FYR27" s="6"/>
      <c r="FYS27" s="6"/>
      <c r="FYT27" s="6"/>
      <c r="FYU27" s="6"/>
      <c r="FYV27" s="6"/>
      <c r="FYW27" s="6"/>
      <c r="FYX27" s="6"/>
      <c r="FYY27" s="6"/>
      <c r="FYZ27" s="6"/>
      <c r="FZA27" s="6"/>
      <c r="FZB27" s="6"/>
      <c r="FZC27" s="6"/>
      <c r="FZD27" s="6"/>
      <c r="FZE27" s="6"/>
      <c r="FZF27" s="6"/>
      <c r="FZG27" s="6"/>
      <c r="FZH27" s="6"/>
      <c r="FZI27" s="6"/>
      <c r="FZJ27" s="6"/>
      <c r="FZK27" s="6"/>
      <c r="FZL27" s="6"/>
      <c r="FZM27" s="6"/>
      <c r="FZN27" s="6"/>
      <c r="FZO27" s="6"/>
      <c r="FZP27" s="6"/>
      <c r="FZQ27" s="6"/>
      <c r="FZR27" s="6"/>
      <c r="FZS27" s="6"/>
      <c r="FZT27" s="6"/>
      <c r="FZU27" s="6"/>
      <c r="FZV27" s="6"/>
      <c r="FZW27" s="6"/>
      <c r="FZX27" s="6"/>
      <c r="FZY27" s="6"/>
      <c r="FZZ27" s="6"/>
      <c r="GAA27" s="6"/>
      <c r="GAB27" s="6"/>
      <c r="GAC27" s="6"/>
      <c r="GAD27" s="6"/>
      <c r="GAE27" s="6"/>
      <c r="GAF27" s="6"/>
      <c r="GAG27" s="6"/>
      <c r="GAH27" s="6"/>
      <c r="GAI27" s="6"/>
      <c r="GAJ27" s="6"/>
      <c r="GAK27" s="6"/>
      <c r="GAL27" s="6"/>
      <c r="GAM27" s="6"/>
      <c r="GAN27" s="6"/>
      <c r="GAO27" s="6"/>
      <c r="GAP27" s="6"/>
      <c r="GAQ27" s="6"/>
      <c r="GAR27" s="6"/>
      <c r="GAS27" s="6"/>
      <c r="GAT27" s="6"/>
      <c r="GAU27" s="6"/>
      <c r="GAV27" s="6"/>
      <c r="GAW27" s="6"/>
      <c r="GAX27" s="6"/>
      <c r="GAY27" s="6"/>
      <c r="GAZ27" s="6"/>
      <c r="GBA27" s="6"/>
      <c r="GBB27" s="6"/>
      <c r="GBC27" s="6"/>
      <c r="GBD27" s="6"/>
      <c r="GBE27" s="6"/>
      <c r="GBF27" s="6"/>
      <c r="GBG27" s="6"/>
      <c r="GBH27" s="6"/>
      <c r="GBI27" s="6"/>
      <c r="GBJ27" s="6"/>
      <c r="GBK27" s="6"/>
      <c r="GBL27" s="6"/>
      <c r="GBM27" s="6"/>
      <c r="GBN27" s="6"/>
      <c r="GBO27" s="6"/>
      <c r="GBP27" s="6"/>
      <c r="GBQ27" s="6"/>
      <c r="GBR27" s="6"/>
      <c r="GBS27" s="6"/>
      <c r="GBT27" s="6"/>
      <c r="GBU27" s="6"/>
      <c r="GBV27" s="6"/>
      <c r="GBW27" s="6"/>
      <c r="GBX27" s="6"/>
      <c r="GBY27" s="6"/>
      <c r="GBZ27" s="6"/>
      <c r="GCA27" s="6"/>
      <c r="GCB27" s="6"/>
      <c r="GCC27" s="6"/>
      <c r="GCD27" s="6"/>
      <c r="GCE27" s="6"/>
      <c r="GCF27" s="6"/>
      <c r="GCG27" s="6"/>
      <c r="GCH27" s="6"/>
      <c r="GCI27" s="6"/>
      <c r="GCJ27" s="6"/>
      <c r="GCK27" s="6"/>
      <c r="GCL27" s="6"/>
      <c r="GCM27" s="6"/>
      <c r="GCN27" s="6"/>
      <c r="GCO27" s="6"/>
      <c r="GCP27" s="6"/>
      <c r="GCQ27" s="6"/>
      <c r="GCR27" s="6"/>
      <c r="GCS27" s="6"/>
      <c r="GCT27" s="6"/>
      <c r="GCU27" s="6"/>
      <c r="GCV27" s="6"/>
      <c r="GCW27" s="6"/>
      <c r="GCX27" s="6"/>
      <c r="GCY27" s="6"/>
      <c r="GCZ27" s="6"/>
      <c r="GDA27" s="6"/>
      <c r="GDB27" s="6"/>
      <c r="GDC27" s="6"/>
      <c r="GDD27" s="6"/>
      <c r="GDE27" s="6"/>
      <c r="GDF27" s="6"/>
      <c r="GDG27" s="6"/>
      <c r="GDH27" s="6"/>
      <c r="GDI27" s="6"/>
      <c r="GDJ27" s="6"/>
      <c r="GDK27" s="6"/>
      <c r="GDL27" s="6"/>
      <c r="GDM27" s="6"/>
      <c r="GDN27" s="6"/>
      <c r="GDO27" s="6"/>
      <c r="GDP27" s="6"/>
      <c r="GDQ27" s="6"/>
      <c r="GDR27" s="6"/>
      <c r="GDS27" s="6"/>
      <c r="GDT27" s="6"/>
      <c r="GDU27" s="6"/>
      <c r="GDV27" s="6"/>
      <c r="GDW27" s="6"/>
      <c r="GDX27" s="6"/>
      <c r="GDY27" s="6"/>
      <c r="GDZ27" s="6"/>
      <c r="GEA27" s="6"/>
      <c r="GEB27" s="6"/>
      <c r="GEC27" s="6"/>
      <c r="GED27" s="6"/>
      <c r="GEE27" s="6"/>
      <c r="GEF27" s="6"/>
      <c r="GEG27" s="6"/>
      <c r="GEH27" s="6"/>
      <c r="GEI27" s="6"/>
      <c r="GEJ27" s="6"/>
      <c r="GEK27" s="6"/>
      <c r="GEL27" s="6"/>
      <c r="GEM27" s="6"/>
      <c r="GEN27" s="6"/>
      <c r="GEO27" s="6"/>
      <c r="GEP27" s="6"/>
      <c r="GEQ27" s="6"/>
      <c r="GER27" s="6"/>
      <c r="GES27" s="6"/>
      <c r="GET27" s="6"/>
      <c r="GEU27" s="6"/>
      <c r="GEV27" s="6"/>
      <c r="GEW27" s="6"/>
      <c r="GEX27" s="6"/>
      <c r="GEY27" s="6"/>
      <c r="GEZ27" s="6"/>
      <c r="GFA27" s="6"/>
      <c r="GFB27" s="6"/>
      <c r="GFC27" s="6"/>
      <c r="GFD27" s="6"/>
      <c r="GFE27" s="6"/>
      <c r="GFF27" s="6"/>
      <c r="GFG27" s="6"/>
      <c r="GFH27" s="6"/>
      <c r="GFI27" s="6"/>
      <c r="GFJ27" s="6"/>
      <c r="GFK27" s="6"/>
      <c r="GFL27" s="6"/>
      <c r="GFM27" s="6"/>
      <c r="GFN27" s="6"/>
      <c r="GFO27" s="6"/>
      <c r="GFP27" s="6"/>
      <c r="GFQ27" s="6"/>
      <c r="GFR27" s="6"/>
      <c r="GFS27" s="6"/>
      <c r="GFT27" s="6"/>
      <c r="GFU27" s="6"/>
      <c r="GFV27" s="6"/>
      <c r="GFW27" s="6"/>
      <c r="GFX27" s="6"/>
      <c r="GFY27" s="6"/>
      <c r="GFZ27" s="6"/>
      <c r="GGA27" s="6"/>
      <c r="GGB27" s="6"/>
      <c r="GGC27" s="6"/>
      <c r="GGD27" s="6"/>
      <c r="GGE27" s="6"/>
      <c r="GGF27" s="6"/>
      <c r="GGG27" s="6"/>
      <c r="GGH27" s="6"/>
      <c r="GGI27" s="6"/>
      <c r="GGJ27" s="6"/>
      <c r="GGK27" s="6"/>
      <c r="GGL27" s="6"/>
      <c r="GGM27" s="6"/>
      <c r="GGN27" s="6"/>
      <c r="GGO27" s="6"/>
      <c r="GGP27" s="6"/>
      <c r="GGQ27" s="6"/>
      <c r="GGR27" s="6"/>
      <c r="GGS27" s="6"/>
      <c r="GGT27" s="6"/>
      <c r="GGU27" s="6"/>
      <c r="GGV27" s="6"/>
      <c r="GGW27" s="6"/>
      <c r="GGX27" s="6"/>
      <c r="GGY27" s="6"/>
      <c r="GGZ27" s="6"/>
      <c r="GHA27" s="6"/>
      <c r="GHB27" s="6"/>
      <c r="GHC27" s="6"/>
      <c r="GHD27" s="6"/>
      <c r="GHE27" s="6"/>
      <c r="GHF27" s="6"/>
      <c r="GHG27" s="6"/>
      <c r="GHH27" s="6"/>
      <c r="GHI27" s="6"/>
      <c r="GHJ27" s="6"/>
      <c r="GHK27" s="6"/>
      <c r="GHL27" s="6"/>
      <c r="GHM27" s="6"/>
      <c r="GHN27" s="6"/>
      <c r="GHO27" s="6"/>
      <c r="GHP27" s="6"/>
      <c r="GHQ27" s="6"/>
      <c r="GHR27" s="6"/>
      <c r="GHS27" s="6"/>
      <c r="GHT27" s="6"/>
      <c r="GHU27" s="6"/>
      <c r="GHV27" s="6"/>
      <c r="GHW27" s="6"/>
      <c r="GHX27" s="6"/>
      <c r="GHY27" s="6"/>
      <c r="GHZ27" s="6"/>
      <c r="GIA27" s="6"/>
      <c r="GIB27" s="6"/>
      <c r="GIC27" s="6"/>
      <c r="GID27" s="6"/>
      <c r="GIE27" s="6"/>
      <c r="GIF27" s="6"/>
      <c r="GIG27" s="6"/>
      <c r="GIH27" s="6"/>
      <c r="GII27" s="6"/>
      <c r="GIJ27" s="6"/>
      <c r="GIK27" s="6"/>
      <c r="GIL27" s="6"/>
      <c r="GIM27" s="6"/>
      <c r="GIN27" s="6"/>
      <c r="GIO27" s="6"/>
      <c r="GIP27" s="6"/>
      <c r="GIQ27" s="6"/>
      <c r="GIR27" s="6"/>
      <c r="GIS27" s="6"/>
      <c r="GIT27" s="6"/>
      <c r="GIU27" s="6"/>
      <c r="GIV27" s="6"/>
      <c r="GIW27" s="6"/>
      <c r="GIX27" s="6"/>
      <c r="GIY27" s="6"/>
      <c r="GIZ27" s="6"/>
      <c r="GJA27" s="6"/>
      <c r="GJB27" s="6"/>
      <c r="GJC27" s="6"/>
      <c r="GJD27" s="6"/>
      <c r="GJE27" s="6"/>
      <c r="GJF27" s="6"/>
      <c r="GJG27" s="6"/>
      <c r="GJH27" s="6"/>
      <c r="GJI27" s="6"/>
      <c r="GJJ27" s="6"/>
      <c r="GJK27" s="6"/>
      <c r="GJL27" s="6"/>
      <c r="GJM27" s="6"/>
      <c r="GJN27" s="6"/>
      <c r="GJO27" s="6"/>
      <c r="GJP27" s="6"/>
      <c r="GJQ27" s="6"/>
      <c r="GJR27" s="6"/>
      <c r="GJS27" s="6"/>
      <c r="GJT27" s="6"/>
      <c r="GJU27" s="6"/>
      <c r="GJV27" s="6"/>
      <c r="GJW27" s="6"/>
      <c r="GJX27" s="6"/>
      <c r="GJY27" s="6"/>
      <c r="GJZ27" s="6"/>
      <c r="GKA27" s="6"/>
      <c r="GKB27" s="6"/>
      <c r="GKC27" s="6"/>
      <c r="GKD27" s="6"/>
      <c r="GKE27" s="6"/>
      <c r="GKF27" s="6"/>
      <c r="GKG27" s="6"/>
      <c r="GKH27" s="6"/>
      <c r="GKI27" s="6"/>
      <c r="GKJ27" s="6"/>
      <c r="GKK27" s="6"/>
      <c r="GKL27" s="6"/>
      <c r="GKM27" s="6"/>
      <c r="GKN27" s="6"/>
      <c r="GKO27" s="6"/>
      <c r="GKP27" s="6"/>
      <c r="GKQ27" s="6"/>
      <c r="GKR27" s="6"/>
      <c r="GKS27" s="6"/>
      <c r="GKT27" s="6"/>
      <c r="GKU27" s="6"/>
      <c r="GKV27" s="6"/>
      <c r="GKW27" s="6"/>
      <c r="GKX27" s="6"/>
      <c r="GKY27" s="6"/>
      <c r="GKZ27" s="6"/>
      <c r="GLA27" s="6"/>
      <c r="GLB27" s="6"/>
      <c r="GLC27" s="6"/>
      <c r="GLD27" s="6"/>
      <c r="GLE27" s="6"/>
      <c r="GLF27" s="6"/>
      <c r="GLG27" s="6"/>
      <c r="GLH27" s="6"/>
      <c r="GLI27" s="6"/>
      <c r="GLJ27" s="6"/>
      <c r="GLK27" s="6"/>
      <c r="GLL27" s="6"/>
      <c r="GLM27" s="6"/>
      <c r="GLN27" s="6"/>
      <c r="GLO27" s="6"/>
      <c r="GLP27" s="6"/>
      <c r="GLQ27" s="6"/>
      <c r="GLR27" s="6"/>
      <c r="GLS27" s="6"/>
      <c r="GLT27" s="6"/>
      <c r="GLU27" s="6"/>
      <c r="GLV27" s="6"/>
      <c r="GLW27" s="6"/>
      <c r="GLX27" s="6"/>
      <c r="GLY27" s="6"/>
      <c r="GLZ27" s="6"/>
      <c r="GMA27" s="6"/>
      <c r="GMB27" s="6"/>
      <c r="GMC27" s="6"/>
      <c r="GMD27" s="6"/>
      <c r="GME27" s="6"/>
      <c r="GMF27" s="6"/>
      <c r="GMG27" s="6"/>
      <c r="GMH27" s="6"/>
      <c r="GMI27" s="6"/>
      <c r="GMJ27" s="6"/>
      <c r="GMK27" s="6"/>
      <c r="GML27" s="6"/>
      <c r="GMM27" s="6"/>
      <c r="GMN27" s="6"/>
      <c r="GMO27" s="6"/>
      <c r="GMP27" s="6"/>
      <c r="GMQ27" s="6"/>
      <c r="GMR27" s="6"/>
      <c r="GMS27" s="6"/>
      <c r="GMT27" s="6"/>
      <c r="GMU27" s="6"/>
      <c r="GMV27" s="6"/>
      <c r="GMW27" s="6"/>
      <c r="GMX27" s="6"/>
      <c r="GMY27" s="6"/>
      <c r="GMZ27" s="6"/>
      <c r="GNA27" s="6"/>
      <c r="GNB27" s="6"/>
      <c r="GNC27" s="6"/>
      <c r="GND27" s="6"/>
      <c r="GNE27" s="6"/>
      <c r="GNF27" s="6"/>
      <c r="GNG27" s="6"/>
      <c r="GNH27" s="6"/>
      <c r="GNI27" s="6"/>
      <c r="GNJ27" s="6"/>
      <c r="GNK27" s="6"/>
      <c r="GNL27" s="6"/>
      <c r="GNM27" s="6"/>
      <c r="GNN27" s="6"/>
      <c r="GNO27" s="6"/>
      <c r="GNP27" s="6"/>
      <c r="GNQ27" s="6"/>
      <c r="GNR27" s="6"/>
      <c r="GNS27" s="6"/>
      <c r="GNT27" s="6"/>
      <c r="GNU27" s="6"/>
      <c r="GNV27" s="6"/>
      <c r="GNW27" s="6"/>
      <c r="GNX27" s="6"/>
      <c r="GNY27" s="6"/>
      <c r="GNZ27" s="6"/>
      <c r="GOA27" s="6"/>
      <c r="GOB27" s="6"/>
      <c r="GOC27" s="6"/>
      <c r="GOD27" s="6"/>
      <c r="GOE27" s="6"/>
      <c r="GOF27" s="6"/>
      <c r="GOG27" s="6"/>
      <c r="GOH27" s="6"/>
      <c r="GOI27" s="6"/>
      <c r="GOJ27" s="6"/>
      <c r="GOK27" s="6"/>
      <c r="GOL27" s="6"/>
      <c r="GOM27" s="6"/>
      <c r="GON27" s="6"/>
      <c r="GOO27" s="6"/>
      <c r="GOP27" s="6"/>
      <c r="GOQ27" s="6"/>
      <c r="GOR27" s="6"/>
      <c r="GOS27" s="6"/>
      <c r="GOT27" s="6"/>
      <c r="GOU27" s="6"/>
      <c r="GOV27" s="6"/>
      <c r="GOW27" s="6"/>
      <c r="GOX27" s="6"/>
      <c r="GOY27" s="6"/>
      <c r="GOZ27" s="6"/>
      <c r="GPA27" s="6"/>
      <c r="GPB27" s="6"/>
      <c r="GPC27" s="6"/>
      <c r="GPD27" s="6"/>
      <c r="GPE27" s="6"/>
      <c r="GPF27" s="6"/>
      <c r="GPG27" s="6"/>
      <c r="GPH27" s="6"/>
      <c r="GPI27" s="6"/>
      <c r="GPJ27" s="6"/>
      <c r="GPK27" s="6"/>
      <c r="GPL27" s="6"/>
      <c r="GPM27" s="6"/>
      <c r="GPN27" s="6"/>
      <c r="GPO27" s="6"/>
      <c r="GPP27" s="6"/>
      <c r="GPQ27" s="6"/>
      <c r="GPR27" s="6"/>
      <c r="GPS27" s="6"/>
      <c r="GPT27" s="6"/>
      <c r="GPU27" s="6"/>
      <c r="GPV27" s="6"/>
      <c r="GPW27" s="6"/>
      <c r="GPX27" s="6"/>
      <c r="GPY27" s="6"/>
      <c r="GPZ27" s="6"/>
      <c r="GQA27" s="6"/>
      <c r="GQB27" s="6"/>
      <c r="GQC27" s="6"/>
      <c r="GQD27" s="6"/>
      <c r="GQE27" s="6"/>
      <c r="GQF27" s="6"/>
      <c r="GQG27" s="6"/>
      <c r="GQH27" s="6"/>
      <c r="GQI27" s="6"/>
      <c r="GQJ27" s="6"/>
      <c r="GQK27" s="6"/>
      <c r="GQL27" s="6"/>
      <c r="GQM27" s="6"/>
      <c r="GQN27" s="6"/>
      <c r="GQO27" s="6"/>
      <c r="GQP27" s="6"/>
      <c r="GQQ27" s="6"/>
      <c r="GQR27" s="6"/>
      <c r="GQS27" s="6"/>
      <c r="GQT27" s="6"/>
      <c r="GQU27" s="6"/>
      <c r="GQV27" s="6"/>
      <c r="GQW27" s="6"/>
      <c r="GQX27" s="6"/>
      <c r="GQY27" s="6"/>
      <c r="GQZ27" s="6"/>
      <c r="GRA27" s="6"/>
      <c r="GRB27" s="6"/>
      <c r="GRC27" s="6"/>
      <c r="GRD27" s="6"/>
      <c r="GRE27" s="6"/>
      <c r="GRF27" s="6"/>
      <c r="GRG27" s="6"/>
      <c r="GRH27" s="6"/>
      <c r="GRI27" s="6"/>
      <c r="GRJ27" s="6"/>
      <c r="GRK27" s="6"/>
      <c r="GRL27" s="6"/>
      <c r="GRM27" s="6"/>
      <c r="GRN27" s="6"/>
      <c r="GRO27" s="6"/>
      <c r="GRP27" s="6"/>
      <c r="GRQ27" s="6"/>
      <c r="GRR27" s="6"/>
      <c r="GRS27" s="6"/>
      <c r="GRT27" s="6"/>
      <c r="GRU27" s="6"/>
      <c r="GRV27" s="6"/>
      <c r="GRW27" s="6"/>
      <c r="GRX27" s="6"/>
      <c r="GRY27" s="6"/>
      <c r="GRZ27" s="6"/>
      <c r="GSA27" s="6"/>
      <c r="GSB27" s="6"/>
      <c r="GSC27" s="6"/>
      <c r="GSD27" s="6"/>
      <c r="GSE27" s="6"/>
      <c r="GSF27" s="6"/>
      <c r="GSG27" s="6"/>
      <c r="GSH27" s="6"/>
      <c r="GSI27" s="6"/>
      <c r="GSJ27" s="6"/>
      <c r="GSK27" s="6"/>
      <c r="GSL27" s="6"/>
      <c r="GSM27" s="6"/>
      <c r="GSN27" s="6"/>
      <c r="GSO27" s="6"/>
      <c r="GSP27" s="6"/>
      <c r="GSQ27" s="6"/>
      <c r="GSR27" s="6"/>
      <c r="GSS27" s="6"/>
      <c r="GST27" s="6"/>
      <c r="GSU27" s="6"/>
      <c r="GSV27" s="6"/>
      <c r="GSW27" s="6"/>
      <c r="GSX27" s="6"/>
      <c r="GSY27" s="6"/>
      <c r="GSZ27" s="6"/>
      <c r="GTA27" s="6"/>
      <c r="GTB27" s="6"/>
      <c r="GTC27" s="6"/>
      <c r="GTD27" s="6"/>
      <c r="GTE27" s="6"/>
      <c r="GTF27" s="6"/>
      <c r="GTG27" s="6"/>
      <c r="GTH27" s="6"/>
      <c r="GTI27" s="6"/>
      <c r="GTJ27" s="6"/>
      <c r="GTK27" s="6"/>
      <c r="GTL27" s="6"/>
      <c r="GTM27" s="6"/>
      <c r="GTN27" s="6"/>
      <c r="GTO27" s="6"/>
      <c r="GTP27" s="6"/>
      <c r="GTQ27" s="6"/>
      <c r="GTR27" s="6"/>
      <c r="GTS27" s="6"/>
      <c r="GTT27" s="6"/>
      <c r="GTU27" s="6"/>
      <c r="GTV27" s="6"/>
      <c r="GTW27" s="6"/>
      <c r="GTX27" s="6"/>
      <c r="GTY27" s="6"/>
      <c r="GTZ27" s="6"/>
      <c r="GUA27" s="6"/>
      <c r="GUB27" s="6"/>
      <c r="GUC27" s="6"/>
      <c r="GUD27" s="6"/>
      <c r="GUE27" s="6"/>
      <c r="GUF27" s="6"/>
      <c r="GUG27" s="6"/>
      <c r="GUH27" s="6"/>
      <c r="GUI27" s="6"/>
      <c r="GUJ27" s="6"/>
      <c r="GUK27" s="6"/>
      <c r="GUL27" s="6"/>
      <c r="GUM27" s="6"/>
      <c r="GUN27" s="6"/>
      <c r="GUO27" s="6"/>
      <c r="GUP27" s="6"/>
      <c r="GUQ27" s="6"/>
      <c r="GUR27" s="6"/>
      <c r="GUS27" s="6"/>
      <c r="GUT27" s="6"/>
      <c r="GUU27" s="6"/>
      <c r="GUV27" s="6"/>
      <c r="GUW27" s="6"/>
      <c r="GUX27" s="6"/>
      <c r="GUY27" s="6"/>
      <c r="GUZ27" s="6"/>
      <c r="GVA27" s="6"/>
      <c r="GVB27" s="6"/>
      <c r="GVC27" s="6"/>
      <c r="GVD27" s="6"/>
      <c r="GVE27" s="6"/>
      <c r="GVF27" s="6"/>
      <c r="GVG27" s="6"/>
      <c r="GVH27" s="6"/>
      <c r="GVI27" s="6"/>
      <c r="GVJ27" s="6"/>
      <c r="GVK27" s="6"/>
      <c r="GVL27" s="6"/>
      <c r="GVM27" s="6"/>
      <c r="GVN27" s="6"/>
      <c r="GVO27" s="6"/>
      <c r="GVP27" s="6"/>
      <c r="GVQ27" s="6"/>
      <c r="GVR27" s="6"/>
      <c r="GVS27" s="6"/>
      <c r="GVT27" s="6"/>
      <c r="GVU27" s="6"/>
      <c r="GVV27" s="6"/>
      <c r="GVW27" s="6"/>
      <c r="GVX27" s="6"/>
      <c r="GVY27" s="6"/>
      <c r="GVZ27" s="6"/>
      <c r="GWA27" s="6"/>
      <c r="GWB27" s="6"/>
      <c r="GWC27" s="6"/>
      <c r="GWD27" s="6"/>
      <c r="GWE27" s="6"/>
      <c r="GWF27" s="6"/>
      <c r="GWG27" s="6"/>
      <c r="GWH27" s="6"/>
      <c r="GWI27" s="6"/>
      <c r="GWJ27" s="6"/>
      <c r="GWK27" s="6"/>
      <c r="GWL27" s="6"/>
      <c r="GWM27" s="6"/>
      <c r="GWN27" s="6"/>
      <c r="GWO27" s="6"/>
      <c r="GWP27" s="6"/>
      <c r="GWQ27" s="6"/>
      <c r="GWR27" s="6"/>
      <c r="GWS27" s="6"/>
      <c r="GWT27" s="6"/>
      <c r="GWU27" s="6"/>
      <c r="GWV27" s="6"/>
      <c r="GWW27" s="6"/>
      <c r="GWX27" s="6"/>
      <c r="GWY27" s="6"/>
      <c r="GWZ27" s="6"/>
      <c r="GXA27" s="6"/>
      <c r="GXB27" s="6"/>
      <c r="GXC27" s="6"/>
      <c r="GXD27" s="6"/>
      <c r="GXE27" s="6"/>
      <c r="GXF27" s="6"/>
      <c r="GXG27" s="6"/>
      <c r="GXH27" s="6"/>
      <c r="GXI27" s="6"/>
      <c r="GXJ27" s="6"/>
      <c r="GXK27" s="6"/>
      <c r="GXL27" s="6"/>
      <c r="GXM27" s="6"/>
      <c r="GXN27" s="6"/>
      <c r="GXO27" s="6"/>
      <c r="GXP27" s="6"/>
      <c r="GXQ27" s="6"/>
      <c r="GXR27" s="6"/>
      <c r="GXS27" s="6"/>
      <c r="GXT27" s="6"/>
      <c r="GXU27" s="6"/>
      <c r="GXV27" s="6"/>
      <c r="GXW27" s="6"/>
      <c r="GXX27" s="6"/>
      <c r="GXY27" s="6"/>
      <c r="GXZ27" s="6"/>
      <c r="GYA27" s="6"/>
      <c r="GYB27" s="6"/>
      <c r="GYC27" s="6"/>
      <c r="GYD27" s="6"/>
      <c r="GYE27" s="6"/>
      <c r="GYF27" s="6"/>
      <c r="GYG27" s="6"/>
      <c r="GYH27" s="6"/>
      <c r="GYI27" s="6"/>
      <c r="GYJ27" s="6"/>
      <c r="GYK27" s="6"/>
      <c r="GYL27" s="6"/>
      <c r="GYM27" s="6"/>
      <c r="GYN27" s="6"/>
      <c r="GYO27" s="6"/>
      <c r="GYP27" s="6"/>
      <c r="GYQ27" s="6"/>
      <c r="GYR27" s="6"/>
      <c r="GYS27" s="6"/>
      <c r="GYT27" s="6"/>
      <c r="GYU27" s="6"/>
      <c r="GYV27" s="6"/>
      <c r="GYW27" s="6"/>
      <c r="GYX27" s="6"/>
      <c r="GYY27" s="6"/>
      <c r="GYZ27" s="6"/>
      <c r="GZA27" s="6"/>
      <c r="GZB27" s="6"/>
      <c r="GZC27" s="6"/>
      <c r="GZD27" s="6"/>
      <c r="GZE27" s="6"/>
      <c r="GZF27" s="6"/>
      <c r="GZG27" s="6"/>
      <c r="GZH27" s="6"/>
      <c r="GZI27" s="6"/>
      <c r="GZJ27" s="6"/>
      <c r="GZK27" s="6"/>
      <c r="GZL27" s="6"/>
      <c r="GZM27" s="6"/>
      <c r="GZN27" s="6"/>
      <c r="GZO27" s="6"/>
      <c r="GZP27" s="6"/>
      <c r="GZQ27" s="6"/>
      <c r="GZR27" s="6"/>
      <c r="GZS27" s="6"/>
      <c r="GZT27" s="6"/>
      <c r="GZU27" s="6"/>
      <c r="GZV27" s="6"/>
      <c r="GZW27" s="6"/>
      <c r="GZX27" s="6"/>
      <c r="GZY27" s="6"/>
      <c r="GZZ27" s="6"/>
      <c r="HAA27" s="6"/>
      <c r="HAB27" s="6"/>
      <c r="HAC27" s="6"/>
      <c r="HAD27" s="6"/>
      <c r="HAE27" s="6"/>
      <c r="HAF27" s="6"/>
      <c r="HAG27" s="6"/>
      <c r="HAH27" s="6"/>
      <c r="HAI27" s="6"/>
      <c r="HAJ27" s="6"/>
      <c r="HAK27" s="6"/>
      <c r="HAL27" s="6"/>
      <c r="HAM27" s="6"/>
      <c r="HAN27" s="6"/>
      <c r="HAO27" s="6"/>
      <c r="HAP27" s="6"/>
      <c r="HAQ27" s="6"/>
      <c r="HAR27" s="6"/>
      <c r="HAS27" s="6"/>
      <c r="HAT27" s="6"/>
      <c r="HAU27" s="6"/>
      <c r="HAV27" s="6"/>
      <c r="HAW27" s="6"/>
      <c r="HAX27" s="6"/>
      <c r="HAY27" s="6"/>
      <c r="HAZ27" s="6"/>
      <c r="HBA27" s="6"/>
      <c r="HBB27" s="6"/>
      <c r="HBC27" s="6"/>
      <c r="HBD27" s="6"/>
      <c r="HBE27" s="6"/>
      <c r="HBF27" s="6"/>
      <c r="HBG27" s="6"/>
      <c r="HBH27" s="6"/>
      <c r="HBI27" s="6"/>
      <c r="HBJ27" s="6"/>
      <c r="HBK27" s="6"/>
      <c r="HBL27" s="6"/>
      <c r="HBM27" s="6"/>
      <c r="HBN27" s="6"/>
      <c r="HBO27" s="6"/>
      <c r="HBP27" s="6"/>
      <c r="HBQ27" s="6"/>
      <c r="HBR27" s="6"/>
      <c r="HBS27" s="6"/>
      <c r="HBT27" s="6"/>
      <c r="HBU27" s="6"/>
      <c r="HBV27" s="6"/>
      <c r="HBW27" s="6"/>
      <c r="HBX27" s="6"/>
      <c r="HBY27" s="6"/>
      <c r="HBZ27" s="6"/>
      <c r="HCA27" s="6"/>
      <c r="HCB27" s="6"/>
      <c r="HCC27" s="6"/>
      <c r="HCD27" s="6"/>
      <c r="HCE27" s="6"/>
      <c r="HCF27" s="6"/>
      <c r="HCG27" s="6"/>
      <c r="HCH27" s="6"/>
      <c r="HCI27" s="6"/>
      <c r="HCJ27" s="6"/>
      <c r="HCK27" s="6"/>
      <c r="HCL27" s="6"/>
      <c r="HCM27" s="6"/>
      <c r="HCN27" s="6"/>
      <c r="HCO27" s="6"/>
      <c r="HCP27" s="6"/>
      <c r="HCQ27" s="6"/>
      <c r="HCR27" s="6"/>
      <c r="HCS27" s="6"/>
      <c r="HCT27" s="6"/>
      <c r="HCU27" s="6"/>
      <c r="HCV27" s="6"/>
      <c r="HCW27" s="6"/>
      <c r="HCX27" s="6"/>
      <c r="HCY27" s="6"/>
      <c r="HCZ27" s="6"/>
      <c r="HDA27" s="6"/>
      <c r="HDB27" s="6"/>
      <c r="HDC27" s="6"/>
      <c r="HDD27" s="6"/>
      <c r="HDE27" s="6"/>
      <c r="HDF27" s="6"/>
      <c r="HDG27" s="6"/>
      <c r="HDH27" s="6"/>
      <c r="HDI27" s="6"/>
      <c r="HDJ27" s="6"/>
      <c r="HDK27" s="6"/>
      <c r="HDL27" s="6"/>
      <c r="HDM27" s="6"/>
      <c r="HDN27" s="6"/>
      <c r="HDO27" s="6"/>
      <c r="HDP27" s="6"/>
      <c r="HDQ27" s="6"/>
      <c r="HDR27" s="6"/>
      <c r="HDS27" s="6"/>
      <c r="HDT27" s="6"/>
      <c r="HDU27" s="6"/>
      <c r="HDV27" s="6"/>
      <c r="HDW27" s="6"/>
      <c r="HDX27" s="6"/>
      <c r="HDY27" s="6"/>
      <c r="HDZ27" s="6"/>
      <c r="HEA27" s="6"/>
      <c r="HEB27" s="6"/>
      <c r="HEC27" s="6"/>
      <c r="HED27" s="6"/>
      <c r="HEE27" s="6"/>
      <c r="HEF27" s="6"/>
      <c r="HEG27" s="6"/>
      <c r="HEH27" s="6"/>
      <c r="HEI27" s="6"/>
      <c r="HEJ27" s="6"/>
      <c r="HEK27" s="6"/>
      <c r="HEL27" s="6"/>
      <c r="HEM27" s="6"/>
      <c r="HEN27" s="6"/>
      <c r="HEO27" s="6"/>
      <c r="HEP27" s="6"/>
      <c r="HEQ27" s="6"/>
      <c r="HER27" s="6"/>
      <c r="HES27" s="6"/>
      <c r="HET27" s="6"/>
      <c r="HEU27" s="6"/>
      <c r="HEV27" s="6"/>
      <c r="HEW27" s="6"/>
      <c r="HEX27" s="6"/>
      <c r="HEY27" s="6"/>
      <c r="HEZ27" s="6"/>
      <c r="HFA27" s="6"/>
      <c r="HFB27" s="6"/>
      <c r="HFC27" s="6"/>
      <c r="HFD27" s="6"/>
      <c r="HFE27" s="6"/>
      <c r="HFF27" s="6"/>
      <c r="HFG27" s="6"/>
      <c r="HFH27" s="6"/>
      <c r="HFI27" s="6"/>
      <c r="HFJ27" s="6"/>
      <c r="HFK27" s="6"/>
      <c r="HFL27" s="6"/>
      <c r="HFM27" s="6"/>
      <c r="HFN27" s="6"/>
      <c r="HFO27" s="6"/>
      <c r="HFP27" s="6"/>
      <c r="HFQ27" s="6"/>
      <c r="HFR27" s="6"/>
      <c r="HFS27" s="6"/>
      <c r="HFT27" s="6"/>
      <c r="HFU27" s="6"/>
      <c r="HFV27" s="6"/>
      <c r="HFW27" s="6"/>
      <c r="HFX27" s="6"/>
      <c r="HFY27" s="6"/>
      <c r="HFZ27" s="6"/>
      <c r="HGA27" s="6"/>
      <c r="HGB27" s="6"/>
      <c r="HGC27" s="6"/>
      <c r="HGD27" s="6"/>
      <c r="HGE27" s="6"/>
      <c r="HGF27" s="6"/>
      <c r="HGG27" s="6"/>
      <c r="HGH27" s="6"/>
      <c r="HGI27" s="6"/>
      <c r="HGJ27" s="6"/>
      <c r="HGK27" s="6"/>
      <c r="HGL27" s="6"/>
      <c r="HGM27" s="6"/>
      <c r="HGN27" s="6"/>
      <c r="HGO27" s="6"/>
      <c r="HGP27" s="6"/>
      <c r="HGQ27" s="6"/>
      <c r="HGR27" s="6"/>
      <c r="HGS27" s="6"/>
      <c r="HGT27" s="6"/>
      <c r="HGU27" s="6"/>
      <c r="HGV27" s="6"/>
      <c r="HGW27" s="6"/>
      <c r="HGX27" s="6"/>
      <c r="HGY27" s="6"/>
      <c r="HGZ27" s="6"/>
      <c r="HHA27" s="6"/>
      <c r="HHB27" s="6"/>
      <c r="HHC27" s="6"/>
      <c r="HHD27" s="6"/>
      <c r="HHE27" s="6"/>
      <c r="HHF27" s="6"/>
      <c r="HHG27" s="6"/>
      <c r="HHH27" s="6"/>
      <c r="HHI27" s="6"/>
      <c r="HHJ27" s="6"/>
      <c r="HHK27" s="6"/>
      <c r="HHL27" s="6"/>
      <c r="HHM27" s="6"/>
      <c r="HHN27" s="6"/>
      <c r="HHO27" s="6"/>
      <c r="HHP27" s="6"/>
      <c r="HHQ27" s="6"/>
      <c r="HHR27" s="6"/>
      <c r="HHS27" s="6"/>
      <c r="HHT27" s="6"/>
      <c r="HHU27" s="6"/>
      <c r="HHV27" s="6"/>
      <c r="HHW27" s="6"/>
      <c r="HHX27" s="6"/>
      <c r="HHY27" s="6"/>
      <c r="HHZ27" s="6"/>
      <c r="HIA27" s="6"/>
      <c r="HIB27" s="6"/>
      <c r="HIC27" s="6"/>
      <c r="HID27" s="6"/>
      <c r="HIE27" s="6"/>
      <c r="HIF27" s="6"/>
      <c r="HIG27" s="6"/>
      <c r="HIH27" s="6"/>
      <c r="HII27" s="6"/>
      <c r="HIJ27" s="6"/>
      <c r="HIK27" s="6"/>
      <c r="HIL27" s="6"/>
      <c r="HIM27" s="6"/>
      <c r="HIN27" s="6"/>
      <c r="HIO27" s="6"/>
      <c r="HIP27" s="6"/>
      <c r="HIQ27" s="6"/>
      <c r="HIR27" s="6"/>
      <c r="HIS27" s="6"/>
      <c r="HIT27" s="6"/>
      <c r="HIU27" s="6"/>
      <c r="HIV27" s="6"/>
      <c r="HIW27" s="6"/>
      <c r="HIX27" s="6"/>
      <c r="HIY27" s="6"/>
      <c r="HIZ27" s="6"/>
      <c r="HJA27" s="6"/>
      <c r="HJB27" s="6"/>
      <c r="HJC27" s="6"/>
      <c r="HJD27" s="6"/>
      <c r="HJE27" s="6"/>
      <c r="HJF27" s="6"/>
      <c r="HJG27" s="6"/>
      <c r="HJH27" s="6"/>
      <c r="HJI27" s="6"/>
      <c r="HJJ27" s="6"/>
      <c r="HJK27" s="6"/>
      <c r="HJL27" s="6"/>
      <c r="HJM27" s="6"/>
      <c r="HJN27" s="6"/>
      <c r="HJO27" s="6"/>
      <c r="HJP27" s="6"/>
      <c r="HJQ27" s="6"/>
      <c r="HJR27" s="6"/>
      <c r="HJS27" s="6"/>
      <c r="HJT27" s="6"/>
      <c r="HJU27" s="6"/>
      <c r="HJV27" s="6"/>
      <c r="HJW27" s="6"/>
      <c r="HJX27" s="6"/>
      <c r="HJY27" s="6"/>
      <c r="HJZ27" s="6"/>
      <c r="HKA27" s="6"/>
      <c r="HKB27" s="6"/>
      <c r="HKC27" s="6"/>
      <c r="HKD27" s="6"/>
      <c r="HKE27" s="6"/>
      <c r="HKF27" s="6"/>
      <c r="HKG27" s="6"/>
      <c r="HKH27" s="6"/>
      <c r="HKI27" s="6"/>
      <c r="HKJ27" s="6"/>
      <c r="HKK27" s="6"/>
      <c r="HKL27" s="6"/>
      <c r="HKM27" s="6"/>
      <c r="HKN27" s="6"/>
      <c r="HKO27" s="6"/>
      <c r="HKP27" s="6"/>
      <c r="HKQ27" s="6"/>
      <c r="HKR27" s="6"/>
      <c r="HKS27" s="6"/>
      <c r="HKT27" s="6"/>
      <c r="HKU27" s="6"/>
      <c r="HKV27" s="6"/>
      <c r="HKW27" s="6"/>
      <c r="HKX27" s="6"/>
      <c r="HKY27" s="6"/>
      <c r="HKZ27" s="6"/>
      <c r="HLA27" s="6"/>
      <c r="HLB27" s="6"/>
      <c r="HLC27" s="6"/>
      <c r="HLD27" s="6"/>
      <c r="HLE27" s="6"/>
      <c r="HLF27" s="6"/>
      <c r="HLG27" s="6"/>
      <c r="HLH27" s="6"/>
      <c r="HLI27" s="6"/>
      <c r="HLJ27" s="6"/>
      <c r="HLK27" s="6"/>
      <c r="HLL27" s="6"/>
      <c r="HLM27" s="6"/>
      <c r="HLN27" s="6"/>
      <c r="HLO27" s="6"/>
      <c r="HLP27" s="6"/>
      <c r="HLQ27" s="6"/>
      <c r="HLR27" s="6"/>
      <c r="HLS27" s="6"/>
      <c r="HLT27" s="6"/>
      <c r="HLU27" s="6"/>
      <c r="HLV27" s="6"/>
      <c r="HLW27" s="6"/>
      <c r="HLX27" s="6"/>
      <c r="HLY27" s="6"/>
      <c r="HLZ27" s="6"/>
      <c r="HMA27" s="6"/>
      <c r="HMB27" s="6"/>
      <c r="HMC27" s="6"/>
      <c r="HMD27" s="6"/>
      <c r="HME27" s="6"/>
      <c r="HMF27" s="6"/>
      <c r="HMG27" s="6"/>
      <c r="HMH27" s="6"/>
      <c r="HMI27" s="6"/>
      <c r="HMJ27" s="6"/>
      <c r="HMK27" s="6"/>
      <c r="HML27" s="6"/>
      <c r="HMM27" s="6"/>
      <c r="HMN27" s="6"/>
      <c r="HMO27" s="6"/>
      <c r="HMP27" s="6"/>
      <c r="HMQ27" s="6"/>
      <c r="HMR27" s="6"/>
      <c r="HMS27" s="6"/>
      <c r="HMT27" s="6"/>
      <c r="HMU27" s="6"/>
      <c r="HMV27" s="6"/>
      <c r="HMW27" s="6"/>
      <c r="HMX27" s="6"/>
      <c r="HMY27" s="6"/>
      <c r="HMZ27" s="6"/>
      <c r="HNA27" s="6"/>
      <c r="HNB27" s="6"/>
      <c r="HNC27" s="6"/>
      <c r="HND27" s="6"/>
      <c r="HNE27" s="6"/>
      <c r="HNF27" s="6"/>
      <c r="HNG27" s="6"/>
      <c r="HNH27" s="6"/>
      <c r="HNI27" s="6"/>
      <c r="HNJ27" s="6"/>
      <c r="HNK27" s="6"/>
      <c r="HNL27" s="6"/>
      <c r="HNM27" s="6"/>
      <c r="HNN27" s="6"/>
      <c r="HNO27" s="6"/>
      <c r="HNP27" s="6"/>
      <c r="HNQ27" s="6"/>
      <c r="HNR27" s="6"/>
      <c r="HNS27" s="6"/>
      <c r="HNT27" s="6"/>
      <c r="HNU27" s="6"/>
      <c r="HNV27" s="6"/>
      <c r="HNW27" s="6"/>
      <c r="HNX27" s="6"/>
      <c r="HNY27" s="6"/>
      <c r="HNZ27" s="6"/>
      <c r="HOA27" s="6"/>
      <c r="HOB27" s="6"/>
      <c r="HOC27" s="6"/>
      <c r="HOD27" s="6"/>
      <c r="HOE27" s="6"/>
      <c r="HOF27" s="6"/>
      <c r="HOG27" s="6"/>
      <c r="HOH27" s="6"/>
      <c r="HOI27" s="6"/>
      <c r="HOJ27" s="6"/>
      <c r="HOK27" s="6"/>
      <c r="HOL27" s="6"/>
      <c r="HOM27" s="6"/>
      <c r="HON27" s="6"/>
      <c r="HOO27" s="6"/>
      <c r="HOP27" s="6"/>
      <c r="HOQ27" s="6"/>
      <c r="HOR27" s="6"/>
      <c r="HOS27" s="6"/>
      <c r="HOT27" s="6"/>
      <c r="HOU27" s="6"/>
      <c r="HOV27" s="6"/>
      <c r="HOW27" s="6"/>
      <c r="HOX27" s="6"/>
      <c r="HOY27" s="6"/>
      <c r="HOZ27" s="6"/>
      <c r="HPA27" s="6"/>
      <c r="HPB27" s="6"/>
      <c r="HPC27" s="6"/>
      <c r="HPD27" s="6"/>
      <c r="HPE27" s="6"/>
      <c r="HPF27" s="6"/>
      <c r="HPG27" s="6"/>
      <c r="HPH27" s="6"/>
      <c r="HPI27" s="6"/>
      <c r="HPJ27" s="6"/>
      <c r="HPK27" s="6"/>
      <c r="HPL27" s="6"/>
      <c r="HPM27" s="6"/>
      <c r="HPN27" s="6"/>
      <c r="HPO27" s="6"/>
      <c r="HPP27" s="6"/>
      <c r="HPQ27" s="6"/>
      <c r="HPR27" s="6"/>
      <c r="HPS27" s="6"/>
      <c r="HPT27" s="6"/>
      <c r="HPU27" s="6"/>
      <c r="HPV27" s="6"/>
      <c r="HPW27" s="6"/>
      <c r="HPX27" s="6"/>
      <c r="HPY27" s="6"/>
      <c r="HPZ27" s="6"/>
      <c r="HQA27" s="6"/>
      <c r="HQB27" s="6"/>
      <c r="HQC27" s="6"/>
      <c r="HQD27" s="6"/>
      <c r="HQE27" s="6"/>
      <c r="HQF27" s="6"/>
      <c r="HQG27" s="6"/>
      <c r="HQH27" s="6"/>
      <c r="HQI27" s="6"/>
      <c r="HQJ27" s="6"/>
      <c r="HQK27" s="6"/>
      <c r="HQL27" s="6"/>
      <c r="HQM27" s="6"/>
      <c r="HQN27" s="6"/>
      <c r="HQO27" s="6"/>
      <c r="HQP27" s="6"/>
      <c r="HQQ27" s="6"/>
      <c r="HQR27" s="6"/>
      <c r="HQS27" s="6"/>
      <c r="HQT27" s="6"/>
      <c r="HQU27" s="6"/>
      <c r="HQV27" s="6"/>
      <c r="HQW27" s="6"/>
      <c r="HQX27" s="6"/>
      <c r="HQY27" s="6"/>
      <c r="HQZ27" s="6"/>
      <c r="HRA27" s="6"/>
      <c r="HRB27" s="6"/>
      <c r="HRC27" s="6"/>
      <c r="HRD27" s="6"/>
      <c r="HRE27" s="6"/>
      <c r="HRF27" s="6"/>
      <c r="HRG27" s="6"/>
      <c r="HRH27" s="6"/>
      <c r="HRI27" s="6"/>
      <c r="HRJ27" s="6"/>
      <c r="HRK27" s="6"/>
      <c r="HRL27" s="6"/>
      <c r="HRM27" s="6"/>
      <c r="HRN27" s="6"/>
      <c r="HRO27" s="6"/>
      <c r="HRP27" s="6"/>
      <c r="HRQ27" s="6"/>
      <c r="HRR27" s="6"/>
      <c r="HRS27" s="6"/>
      <c r="HRT27" s="6"/>
      <c r="HRU27" s="6"/>
      <c r="HRV27" s="6"/>
      <c r="HRW27" s="6"/>
      <c r="HRX27" s="6"/>
      <c r="HRY27" s="6"/>
      <c r="HRZ27" s="6"/>
      <c r="HSA27" s="6"/>
      <c r="HSB27" s="6"/>
      <c r="HSC27" s="6"/>
      <c r="HSD27" s="6"/>
      <c r="HSE27" s="6"/>
      <c r="HSF27" s="6"/>
      <c r="HSG27" s="6"/>
      <c r="HSH27" s="6"/>
      <c r="HSI27" s="6"/>
      <c r="HSJ27" s="6"/>
      <c r="HSK27" s="6"/>
      <c r="HSL27" s="6"/>
      <c r="HSM27" s="6"/>
      <c r="HSN27" s="6"/>
      <c r="HSO27" s="6"/>
      <c r="HSP27" s="6"/>
      <c r="HSQ27" s="6"/>
      <c r="HSR27" s="6"/>
      <c r="HSS27" s="6"/>
      <c r="HST27" s="6"/>
      <c r="HSU27" s="6"/>
      <c r="HSV27" s="6"/>
      <c r="HSW27" s="6"/>
      <c r="HSX27" s="6"/>
      <c r="HSY27" s="6"/>
      <c r="HSZ27" s="6"/>
      <c r="HTA27" s="6"/>
      <c r="HTB27" s="6"/>
      <c r="HTC27" s="6"/>
      <c r="HTD27" s="6"/>
      <c r="HTE27" s="6"/>
      <c r="HTF27" s="6"/>
      <c r="HTG27" s="6"/>
      <c r="HTH27" s="6"/>
      <c r="HTI27" s="6"/>
      <c r="HTJ27" s="6"/>
      <c r="HTK27" s="6"/>
      <c r="HTL27" s="6"/>
      <c r="HTM27" s="6"/>
      <c r="HTN27" s="6"/>
      <c r="HTO27" s="6"/>
      <c r="HTP27" s="6"/>
      <c r="HTQ27" s="6"/>
      <c r="HTR27" s="6"/>
      <c r="HTS27" s="6"/>
      <c r="HTT27" s="6"/>
      <c r="HTU27" s="6"/>
      <c r="HTV27" s="6"/>
      <c r="HTW27" s="6"/>
      <c r="HTX27" s="6"/>
      <c r="HTY27" s="6"/>
      <c r="HTZ27" s="6"/>
      <c r="HUA27" s="6"/>
      <c r="HUB27" s="6"/>
      <c r="HUC27" s="6"/>
      <c r="HUD27" s="6"/>
      <c r="HUE27" s="6"/>
      <c r="HUF27" s="6"/>
      <c r="HUG27" s="6"/>
      <c r="HUH27" s="6"/>
      <c r="HUI27" s="6"/>
      <c r="HUJ27" s="6"/>
      <c r="HUK27" s="6"/>
      <c r="HUL27" s="6"/>
      <c r="HUM27" s="6"/>
      <c r="HUN27" s="6"/>
      <c r="HUO27" s="6"/>
      <c r="HUP27" s="6"/>
      <c r="HUQ27" s="6"/>
      <c r="HUR27" s="6"/>
      <c r="HUS27" s="6"/>
      <c r="HUT27" s="6"/>
      <c r="HUU27" s="6"/>
      <c r="HUV27" s="6"/>
      <c r="HUW27" s="6"/>
      <c r="HUX27" s="6"/>
      <c r="HUY27" s="6"/>
      <c r="HUZ27" s="6"/>
      <c r="HVA27" s="6"/>
      <c r="HVB27" s="6"/>
      <c r="HVC27" s="6"/>
      <c r="HVD27" s="6"/>
      <c r="HVE27" s="6"/>
      <c r="HVF27" s="6"/>
      <c r="HVG27" s="6"/>
      <c r="HVH27" s="6"/>
      <c r="HVI27" s="6"/>
      <c r="HVJ27" s="6"/>
      <c r="HVK27" s="6"/>
      <c r="HVL27" s="6"/>
      <c r="HVM27" s="6"/>
      <c r="HVN27" s="6"/>
      <c r="HVO27" s="6"/>
      <c r="HVP27" s="6"/>
      <c r="HVQ27" s="6"/>
      <c r="HVR27" s="6"/>
      <c r="HVS27" s="6"/>
      <c r="HVT27" s="6"/>
      <c r="HVU27" s="6"/>
      <c r="HVV27" s="6"/>
      <c r="HVW27" s="6"/>
      <c r="HVX27" s="6"/>
      <c r="HVY27" s="6"/>
      <c r="HVZ27" s="6"/>
      <c r="HWA27" s="6"/>
      <c r="HWB27" s="6"/>
      <c r="HWC27" s="6"/>
      <c r="HWD27" s="6"/>
      <c r="HWE27" s="6"/>
      <c r="HWF27" s="6"/>
      <c r="HWG27" s="6"/>
      <c r="HWH27" s="6"/>
      <c r="HWI27" s="6"/>
      <c r="HWJ27" s="6"/>
      <c r="HWK27" s="6"/>
      <c r="HWL27" s="6"/>
      <c r="HWM27" s="6"/>
      <c r="HWN27" s="6"/>
      <c r="HWO27" s="6"/>
      <c r="HWP27" s="6"/>
      <c r="HWQ27" s="6"/>
      <c r="HWR27" s="6"/>
      <c r="HWS27" s="6"/>
      <c r="HWT27" s="6"/>
      <c r="HWU27" s="6"/>
      <c r="HWV27" s="6"/>
      <c r="HWW27" s="6"/>
      <c r="HWX27" s="6"/>
      <c r="HWY27" s="6"/>
      <c r="HWZ27" s="6"/>
      <c r="HXA27" s="6"/>
      <c r="HXB27" s="6"/>
      <c r="HXC27" s="6"/>
      <c r="HXD27" s="6"/>
      <c r="HXE27" s="6"/>
      <c r="HXF27" s="6"/>
      <c r="HXG27" s="6"/>
      <c r="HXH27" s="6"/>
      <c r="HXI27" s="6"/>
      <c r="HXJ27" s="6"/>
      <c r="HXK27" s="6"/>
      <c r="HXL27" s="6"/>
      <c r="HXM27" s="6"/>
      <c r="HXN27" s="6"/>
      <c r="HXO27" s="6"/>
      <c r="HXP27" s="6"/>
      <c r="HXQ27" s="6"/>
      <c r="HXR27" s="6"/>
      <c r="HXS27" s="6"/>
      <c r="HXT27" s="6"/>
      <c r="HXU27" s="6"/>
      <c r="HXV27" s="6"/>
      <c r="HXW27" s="6"/>
      <c r="HXX27" s="6"/>
      <c r="HXY27" s="6"/>
      <c r="HXZ27" s="6"/>
      <c r="HYA27" s="6"/>
      <c r="HYB27" s="6"/>
      <c r="HYC27" s="6"/>
      <c r="HYD27" s="6"/>
      <c r="HYE27" s="6"/>
      <c r="HYF27" s="6"/>
      <c r="HYG27" s="6"/>
      <c r="HYH27" s="6"/>
      <c r="HYI27" s="6"/>
      <c r="HYJ27" s="6"/>
      <c r="HYK27" s="6"/>
      <c r="HYL27" s="6"/>
      <c r="HYM27" s="6"/>
      <c r="HYN27" s="6"/>
      <c r="HYO27" s="6"/>
      <c r="HYP27" s="6"/>
      <c r="HYQ27" s="6"/>
      <c r="HYR27" s="6"/>
      <c r="HYS27" s="6"/>
      <c r="HYT27" s="6"/>
      <c r="HYU27" s="6"/>
      <c r="HYV27" s="6"/>
      <c r="HYW27" s="6"/>
      <c r="HYX27" s="6"/>
      <c r="HYY27" s="6"/>
      <c r="HYZ27" s="6"/>
      <c r="HZA27" s="6"/>
      <c r="HZB27" s="6"/>
      <c r="HZC27" s="6"/>
      <c r="HZD27" s="6"/>
      <c r="HZE27" s="6"/>
      <c r="HZF27" s="6"/>
      <c r="HZG27" s="6"/>
      <c r="HZH27" s="6"/>
      <c r="HZI27" s="6"/>
      <c r="HZJ27" s="6"/>
      <c r="HZK27" s="6"/>
      <c r="HZL27" s="6"/>
      <c r="HZM27" s="6"/>
      <c r="HZN27" s="6"/>
      <c r="HZO27" s="6"/>
      <c r="HZP27" s="6"/>
      <c r="HZQ27" s="6"/>
      <c r="HZR27" s="6"/>
      <c r="HZS27" s="6"/>
      <c r="HZT27" s="6"/>
      <c r="HZU27" s="6"/>
      <c r="HZV27" s="6"/>
      <c r="HZW27" s="6"/>
      <c r="HZX27" s="6"/>
      <c r="HZY27" s="6"/>
      <c r="HZZ27" s="6"/>
      <c r="IAA27" s="6"/>
      <c r="IAB27" s="6"/>
      <c r="IAC27" s="6"/>
      <c r="IAD27" s="6"/>
      <c r="IAE27" s="6"/>
      <c r="IAF27" s="6"/>
      <c r="IAG27" s="6"/>
      <c r="IAH27" s="6"/>
      <c r="IAI27" s="6"/>
      <c r="IAJ27" s="6"/>
      <c r="IAK27" s="6"/>
      <c r="IAL27" s="6"/>
      <c r="IAM27" s="6"/>
      <c r="IAN27" s="6"/>
      <c r="IAO27" s="6"/>
      <c r="IAP27" s="6"/>
      <c r="IAQ27" s="6"/>
      <c r="IAR27" s="6"/>
      <c r="IAS27" s="6"/>
      <c r="IAT27" s="6"/>
      <c r="IAU27" s="6"/>
      <c r="IAV27" s="6"/>
      <c r="IAW27" s="6"/>
      <c r="IAX27" s="6"/>
      <c r="IAY27" s="6"/>
      <c r="IAZ27" s="6"/>
      <c r="IBA27" s="6"/>
      <c r="IBB27" s="6"/>
      <c r="IBC27" s="6"/>
      <c r="IBD27" s="6"/>
      <c r="IBE27" s="6"/>
      <c r="IBF27" s="6"/>
      <c r="IBG27" s="6"/>
      <c r="IBH27" s="6"/>
      <c r="IBI27" s="6"/>
      <c r="IBJ27" s="6"/>
      <c r="IBK27" s="6"/>
      <c r="IBL27" s="6"/>
      <c r="IBM27" s="6"/>
      <c r="IBN27" s="6"/>
      <c r="IBO27" s="6"/>
      <c r="IBP27" s="6"/>
      <c r="IBQ27" s="6"/>
      <c r="IBR27" s="6"/>
      <c r="IBS27" s="6"/>
      <c r="IBT27" s="6"/>
      <c r="IBU27" s="6"/>
      <c r="IBV27" s="6"/>
      <c r="IBW27" s="6"/>
      <c r="IBX27" s="6"/>
      <c r="IBY27" s="6"/>
      <c r="IBZ27" s="6"/>
      <c r="ICA27" s="6"/>
      <c r="ICB27" s="6"/>
      <c r="ICC27" s="6"/>
      <c r="ICD27" s="6"/>
      <c r="ICE27" s="6"/>
      <c r="ICF27" s="6"/>
      <c r="ICG27" s="6"/>
      <c r="ICH27" s="6"/>
      <c r="ICI27" s="6"/>
      <c r="ICJ27" s="6"/>
      <c r="ICK27" s="6"/>
      <c r="ICL27" s="6"/>
      <c r="ICM27" s="6"/>
      <c r="ICN27" s="6"/>
      <c r="ICO27" s="6"/>
      <c r="ICP27" s="6"/>
      <c r="ICQ27" s="6"/>
      <c r="ICR27" s="6"/>
      <c r="ICS27" s="6"/>
      <c r="ICT27" s="6"/>
      <c r="ICU27" s="6"/>
      <c r="ICV27" s="6"/>
      <c r="ICW27" s="6"/>
      <c r="ICX27" s="6"/>
      <c r="ICY27" s="6"/>
      <c r="ICZ27" s="6"/>
      <c r="IDA27" s="6"/>
      <c r="IDB27" s="6"/>
      <c r="IDC27" s="6"/>
      <c r="IDD27" s="6"/>
      <c r="IDE27" s="6"/>
      <c r="IDF27" s="6"/>
      <c r="IDG27" s="6"/>
      <c r="IDH27" s="6"/>
      <c r="IDI27" s="6"/>
      <c r="IDJ27" s="6"/>
      <c r="IDK27" s="6"/>
      <c r="IDL27" s="6"/>
      <c r="IDM27" s="6"/>
      <c r="IDN27" s="6"/>
      <c r="IDO27" s="6"/>
      <c r="IDP27" s="6"/>
      <c r="IDQ27" s="6"/>
      <c r="IDR27" s="6"/>
      <c r="IDS27" s="6"/>
      <c r="IDT27" s="6"/>
      <c r="IDU27" s="6"/>
      <c r="IDV27" s="6"/>
      <c r="IDW27" s="6"/>
      <c r="IDX27" s="6"/>
      <c r="IDY27" s="6"/>
      <c r="IDZ27" s="6"/>
      <c r="IEA27" s="6"/>
      <c r="IEB27" s="6"/>
      <c r="IEC27" s="6"/>
      <c r="IED27" s="6"/>
      <c r="IEE27" s="6"/>
      <c r="IEF27" s="6"/>
      <c r="IEG27" s="6"/>
      <c r="IEH27" s="6"/>
      <c r="IEI27" s="6"/>
      <c r="IEJ27" s="6"/>
      <c r="IEK27" s="6"/>
      <c r="IEL27" s="6"/>
      <c r="IEM27" s="6"/>
      <c r="IEN27" s="6"/>
      <c r="IEO27" s="6"/>
      <c r="IEP27" s="6"/>
      <c r="IEQ27" s="6"/>
      <c r="IER27" s="6"/>
      <c r="IES27" s="6"/>
      <c r="IET27" s="6"/>
      <c r="IEU27" s="6"/>
      <c r="IEV27" s="6"/>
      <c r="IEW27" s="6"/>
      <c r="IEX27" s="6"/>
      <c r="IEY27" s="6"/>
      <c r="IEZ27" s="6"/>
      <c r="IFA27" s="6"/>
      <c r="IFB27" s="6"/>
      <c r="IFC27" s="6"/>
      <c r="IFD27" s="6"/>
      <c r="IFE27" s="6"/>
      <c r="IFF27" s="6"/>
      <c r="IFG27" s="6"/>
      <c r="IFH27" s="6"/>
      <c r="IFI27" s="6"/>
      <c r="IFJ27" s="6"/>
      <c r="IFK27" s="6"/>
      <c r="IFL27" s="6"/>
      <c r="IFM27" s="6"/>
      <c r="IFN27" s="6"/>
      <c r="IFO27" s="6"/>
      <c r="IFP27" s="6"/>
      <c r="IFQ27" s="6"/>
      <c r="IFR27" s="6"/>
      <c r="IFS27" s="6"/>
      <c r="IFT27" s="6"/>
      <c r="IFU27" s="6"/>
      <c r="IFV27" s="6"/>
      <c r="IFW27" s="6"/>
      <c r="IFX27" s="6"/>
      <c r="IFY27" s="6"/>
      <c r="IFZ27" s="6"/>
      <c r="IGA27" s="6"/>
      <c r="IGB27" s="6"/>
      <c r="IGC27" s="6"/>
      <c r="IGD27" s="6"/>
      <c r="IGE27" s="6"/>
      <c r="IGF27" s="6"/>
      <c r="IGG27" s="6"/>
      <c r="IGH27" s="6"/>
      <c r="IGI27" s="6"/>
      <c r="IGJ27" s="6"/>
      <c r="IGK27" s="6"/>
      <c r="IGL27" s="6"/>
      <c r="IGM27" s="6"/>
      <c r="IGN27" s="6"/>
      <c r="IGO27" s="6"/>
      <c r="IGP27" s="6"/>
      <c r="IGQ27" s="6"/>
      <c r="IGR27" s="6"/>
      <c r="IGS27" s="6"/>
      <c r="IGT27" s="6"/>
      <c r="IGU27" s="6"/>
      <c r="IGV27" s="6"/>
      <c r="IGW27" s="6"/>
      <c r="IGX27" s="6"/>
      <c r="IGY27" s="6"/>
      <c r="IGZ27" s="6"/>
      <c r="IHA27" s="6"/>
      <c r="IHB27" s="6"/>
      <c r="IHC27" s="6"/>
      <c r="IHD27" s="6"/>
      <c r="IHE27" s="6"/>
      <c r="IHF27" s="6"/>
      <c r="IHG27" s="6"/>
      <c r="IHH27" s="6"/>
      <c r="IHI27" s="6"/>
      <c r="IHJ27" s="6"/>
      <c r="IHK27" s="6"/>
      <c r="IHL27" s="6"/>
      <c r="IHM27" s="6"/>
      <c r="IHN27" s="6"/>
      <c r="IHO27" s="6"/>
      <c r="IHP27" s="6"/>
      <c r="IHQ27" s="6"/>
      <c r="IHR27" s="6"/>
      <c r="IHS27" s="6"/>
      <c r="IHT27" s="6"/>
      <c r="IHU27" s="6"/>
      <c r="IHV27" s="6"/>
      <c r="IHW27" s="6"/>
      <c r="IHX27" s="6"/>
      <c r="IHY27" s="6"/>
      <c r="IHZ27" s="6"/>
      <c r="IIA27" s="6"/>
      <c r="IIB27" s="6"/>
      <c r="IIC27" s="6"/>
      <c r="IID27" s="6"/>
      <c r="IIE27" s="6"/>
      <c r="IIF27" s="6"/>
      <c r="IIG27" s="6"/>
      <c r="IIH27" s="6"/>
      <c r="III27" s="6"/>
      <c r="IIJ27" s="6"/>
      <c r="IIK27" s="6"/>
      <c r="IIL27" s="6"/>
      <c r="IIM27" s="6"/>
      <c r="IIN27" s="6"/>
      <c r="IIO27" s="6"/>
      <c r="IIP27" s="6"/>
      <c r="IIQ27" s="6"/>
      <c r="IIR27" s="6"/>
      <c r="IIS27" s="6"/>
      <c r="IIT27" s="6"/>
      <c r="IIU27" s="6"/>
      <c r="IIV27" s="6"/>
      <c r="IIW27" s="6"/>
      <c r="IIX27" s="6"/>
      <c r="IIY27" s="6"/>
      <c r="IIZ27" s="6"/>
      <c r="IJA27" s="6"/>
      <c r="IJB27" s="6"/>
      <c r="IJC27" s="6"/>
      <c r="IJD27" s="6"/>
      <c r="IJE27" s="6"/>
      <c r="IJF27" s="6"/>
      <c r="IJG27" s="6"/>
      <c r="IJH27" s="6"/>
      <c r="IJI27" s="6"/>
      <c r="IJJ27" s="6"/>
      <c r="IJK27" s="6"/>
      <c r="IJL27" s="6"/>
      <c r="IJM27" s="6"/>
      <c r="IJN27" s="6"/>
      <c r="IJO27" s="6"/>
      <c r="IJP27" s="6"/>
      <c r="IJQ27" s="6"/>
      <c r="IJR27" s="6"/>
      <c r="IJS27" s="6"/>
      <c r="IJT27" s="6"/>
      <c r="IJU27" s="6"/>
      <c r="IJV27" s="6"/>
      <c r="IJW27" s="6"/>
      <c r="IJX27" s="6"/>
      <c r="IJY27" s="6"/>
      <c r="IJZ27" s="6"/>
      <c r="IKA27" s="6"/>
      <c r="IKB27" s="6"/>
      <c r="IKC27" s="6"/>
      <c r="IKD27" s="6"/>
      <c r="IKE27" s="6"/>
      <c r="IKF27" s="6"/>
      <c r="IKG27" s="6"/>
      <c r="IKH27" s="6"/>
      <c r="IKI27" s="6"/>
      <c r="IKJ27" s="6"/>
      <c r="IKK27" s="6"/>
      <c r="IKL27" s="6"/>
      <c r="IKM27" s="6"/>
      <c r="IKN27" s="6"/>
      <c r="IKO27" s="6"/>
      <c r="IKP27" s="6"/>
      <c r="IKQ27" s="6"/>
      <c r="IKR27" s="6"/>
      <c r="IKS27" s="6"/>
      <c r="IKT27" s="6"/>
      <c r="IKU27" s="6"/>
      <c r="IKV27" s="6"/>
      <c r="IKW27" s="6"/>
      <c r="IKX27" s="6"/>
      <c r="IKY27" s="6"/>
      <c r="IKZ27" s="6"/>
      <c r="ILA27" s="6"/>
      <c r="ILB27" s="6"/>
      <c r="ILC27" s="6"/>
      <c r="ILD27" s="6"/>
      <c r="ILE27" s="6"/>
      <c r="ILF27" s="6"/>
      <c r="ILG27" s="6"/>
      <c r="ILH27" s="6"/>
      <c r="ILI27" s="6"/>
      <c r="ILJ27" s="6"/>
      <c r="ILK27" s="6"/>
      <c r="ILL27" s="6"/>
      <c r="ILM27" s="6"/>
      <c r="ILN27" s="6"/>
      <c r="ILO27" s="6"/>
      <c r="ILP27" s="6"/>
      <c r="ILQ27" s="6"/>
      <c r="ILR27" s="6"/>
      <c r="ILS27" s="6"/>
      <c r="ILT27" s="6"/>
      <c r="ILU27" s="6"/>
      <c r="ILV27" s="6"/>
      <c r="ILW27" s="6"/>
      <c r="ILX27" s="6"/>
      <c r="ILY27" s="6"/>
      <c r="ILZ27" s="6"/>
      <c r="IMA27" s="6"/>
      <c r="IMB27" s="6"/>
      <c r="IMC27" s="6"/>
      <c r="IMD27" s="6"/>
      <c r="IME27" s="6"/>
      <c r="IMF27" s="6"/>
      <c r="IMG27" s="6"/>
      <c r="IMH27" s="6"/>
      <c r="IMI27" s="6"/>
      <c r="IMJ27" s="6"/>
      <c r="IMK27" s="6"/>
      <c r="IML27" s="6"/>
      <c r="IMM27" s="6"/>
      <c r="IMN27" s="6"/>
      <c r="IMO27" s="6"/>
      <c r="IMP27" s="6"/>
      <c r="IMQ27" s="6"/>
      <c r="IMR27" s="6"/>
      <c r="IMS27" s="6"/>
      <c r="IMT27" s="6"/>
      <c r="IMU27" s="6"/>
      <c r="IMV27" s="6"/>
      <c r="IMW27" s="6"/>
      <c r="IMX27" s="6"/>
      <c r="IMY27" s="6"/>
      <c r="IMZ27" s="6"/>
      <c r="INA27" s="6"/>
      <c r="INB27" s="6"/>
      <c r="INC27" s="6"/>
      <c r="IND27" s="6"/>
      <c r="INE27" s="6"/>
      <c r="INF27" s="6"/>
      <c r="ING27" s="6"/>
      <c r="INH27" s="6"/>
      <c r="INI27" s="6"/>
      <c r="INJ27" s="6"/>
      <c r="INK27" s="6"/>
      <c r="INL27" s="6"/>
      <c r="INM27" s="6"/>
      <c r="INN27" s="6"/>
      <c r="INO27" s="6"/>
      <c r="INP27" s="6"/>
      <c r="INQ27" s="6"/>
      <c r="INR27" s="6"/>
      <c r="INS27" s="6"/>
      <c r="INT27" s="6"/>
      <c r="INU27" s="6"/>
      <c r="INV27" s="6"/>
      <c r="INW27" s="6"/>
      <c r="INX27" s="6"/>
      <c r="INY27" s="6"/>
      <c r="INZ27" s="6"/>
      <c r="IOA27" s="6"/>
      <c r="IOB27" s="6"/>
      <c r="IOC27" s="6"/>
      <c r="IOD27" s="6"/>
      <c r="IOE27" s="6"/>
      <c r="IOF27" s="6"/>
      <c r="IOG27" s="6"/>
      <c r="IOH27" s="6"/>
      <c r="IOI27" s="6"/>
      <c r="IOJ27" s="6"/>
      <c r="IOK27" s="6"/>
      <c r="IOL27" s="6"/>
      <c r="IOM27" s="6"/>
      <c r="ION27" s="6"/>
      <c r="IOO27" s="6"/>
      <c r="IOP27" s="6"/>
      <c r="IOQ27" s="6"/>
      <c r="IOR27" s="6"/>
      <c r="IOS27" s="6"/>
      <c r="IOT27" s="6"/>
      <c r="IOU27" s="6"/>
      <c r="IOV27" s="6"/>
      <c r="IOW27" s="6"/>
      <c r="IOX27" s="6"/>
      <c r="IOY27" s="6"/>
      <c r="IOZ27" s="6"/>
      <c r="IPA27" s="6"/>
      <c r="IPB27" s="6"/>
      <c r="IPC27" s="6"/>
      <c r="IPD27" s="6"/>
      <c r="IPE27" s="6"/>
      <c r="IPF27" s="6"/>
      <c r="IPG27" s="6"/>
      <c r="IPH27" s="6"/>
      <c r="IPI27" s="6"/>
      <c r="IPJ27" s="6"/>
      <c r="IPK27" s="6"/>
      <c r="IPL27" s="6"/>
      <c r="IPM27" s="6"/>
      <c r="IPN27" s="6"/>
      <c r="IPO27" s="6"/>
      <c r="IPP27" s="6"/>
      <c r="IPQ27" s="6"/>
      <c r="IPR27" s="6"/>
      <c r="IPS27" s="6"/>
      <c r="IPT27" s="6"/>
      <c r="IPU27" s="6"/>
      <c r="IPV27" s="6"/>
      <c r="IPW27" s="6"/>
      <c r="IPX27" s="6"/>
      <c r="IPY27" s="6"/>
      <c r="IPZ27" s="6"/>
      <c r="IQA27" s="6"/>
      <c r="IQB27" s="6"/>
      <c r="IQC27" s="6"/>
      <c r="IQD27" s="6"/>
      <c r="IQE27" s="6"/>
      <c r="IQF27" s="6"/>
      <c r="IQG27" s="6"/>
      <c r="IQH27" s="6"/>
      <c r="IQI27" s="6"/>
      <c r="IQJ27" s="6"/>
      <c r="IQK27" s="6"/>
      <c r="IQL27" s="6"/>
      <c r="IQM27" s="6"/>
      <c r="IQN27" s="6"/>
      <c r="IQO27" s="6"/>
      <c r="IQP27" s="6"/>
      <c r="IQQ27" s="6"/>
      <c r="IQR27" s="6"/>
      <c r="IQS27" s="6"/>
      <c r="IQT27" s="6"/>
      <c r="IQU27" s="6"/>
      <c r="IQV27" s="6"/>
      <c r="IQW27" s="6"/>
      <c r="IQX27" s="6"/>
      <c r="IQY27" s="6"/>
      <c r="IQZ27" s="6"/>
      <c r="IRA27" s="6"/>
      <c r="IRB27" s="6"/>
      <c r="IRC27" s="6"/>
      <c r="IRD27" s="6"/>
      <c r="IRE27" s="6"/>
      <c r="IRF27" s="6"/>
      <c r="IRG27" s="6"/>
      <c r="IRH27" s="6"/>
      <c r="IRI27" s="6"/>
      <c r="IRJ27" s="6"/>
      <c r="IRK27" s="6"/>
      <c r="IRL27" s="6"/>
      <c r="IRM27" s="6"/>
      <c r="IRN27" s="6"/>
      <c r="IRO27" s="6"/>
      <c r="IRP27" s="6"/>
      <c r="IRQ27" s="6"/>
      <c r="IRR27" s="6"/>
      <c r="IRS27" s="6"/>
      <c r="IRT27" s="6"/>
      <c r="IRU27" s="6"/>
      <c r="IRV27" s="6"/>
      <c r="IRW27" s="6"/>
      <c r="IRX27" s="6"/>
      <c r="IRY27" s="6"/>
      <c r="IRZ27" s="6"/>
      <c r="ISA27" s="6"/>
      <c r="ISB27" s="6"/>
      <c r="ISC27" s="6"/>
      <c r="ISD27" s="6"/>
      <c r="ISE27" s="6"/>
      <c r="ISF27" s="6"/>
      <c r="ISG27" s="6"/>
      <c r="ISH27" s="6"/>
      <c r="ISI27" s="6"/>
      <c r="ISJ27" s="6"/>
      <c r="ISK27" s="6"/>
      <c r="ISL27" s="6"/>
      <c r="ISM27" s="6"/>
      <c r="ISN27" s="6"/>
      <c r="ISO27" s="6"/>
      <c r="ISP27" s="6"/>
      <c r="ISQ27" s="6"/>
      <c r="ISR27" s="6"/>
      <c r="ISS27" s="6"/>
      <c r="IST27" s="6"/>
      <c r="ISU27" s="6"/>
      <c r="ISV27" s="6"/>
      <c r="ISW27" s="6"/>
      <c r="ISX27" s="6"/>
      <c r="ISY27" s="6"/>
      <c r="ISZ27" s="6"/>
      <c r="ITA27" s="6"/>
      <c r="ITB27" s="6"/>
      <c r="ITC27" s="6"/>
      <c r="ITD27" s="6"/>
      <c r="ITE27" s="6"/>
      <c r="ITF27" s="6"/>
      <c r="ITG27" s="6"/>
      <c r="ITH27" s="6"/>
      <c r="ITI27" s="6"/>
      <c r="ITJ27" s="6"/>
      <c r="ITK27" s="6"/>
      <c r="ITL27" s="6"/>
      <c r="ITM27" s="6"/>
      <c r="ITN27" s="6"/>
      <c r="ITO27" s="6"/>
      <c r="ITP27" s="6"/>
      <c r="ITQ27" s="6"/>
      <c r="ITR27" s="6"/>
      <c r="ITS27" s="6"/>
      <c r="ITT27" s="6"/>
      <c r="ITU27" s="6"/>
      <c r="ITV27" s="6"/>
      <c r="ITW27" s="6"/>
      <c r="ITX27" s="6"/>
      <c r="ITY27" s="6"/>
      <c r="ITZ27" s="6"/>
      <c r="IUA27" s="6"/>
      <c r="IUB27" s="6"/>
      <c r="IUC27" s="6"/>
      <c r="IUD27" s="6"/>
      <c r="IUE27" s="6"/>
      <c r="IUF27" s="6"/>
      <c r="IUG27" s="6"/>
      <c r="IUH27" s="6"/>
      <c r="IUI27" s="6"/>
      <c r="IUJ27" s="6"/>
      <c r="IUK27" s="6"/>
      <c r="IUL27" s="6"/>
      <c r="IUM27" s="6"/>
      <c r="IUN27" s="6"/>
      <c r="IUO27" s="6"/>
      <c r="IUP27" s="6"/>
      <c r="IUQ27" s="6"/>
      <c r="IUR27" s="6"/>
      <c r="IUS27" s="6"/>
      <c r="IUT27" s="6"/>
      <c r="IUU27" s="6"/>
      <c r="IUV27" s="6"/>
      <c r="IUW27" s="6"/>
      <c r="IUX27" s="6"/>
      <c r="IUY27" s="6"/>
      <c r="IUZ27" s="6"/>
      <c r="IVA27" s="6"/>
      <c r="IVB27" s="6"/>
      <c r="IVC27" s="6"/>
      <c r="IVD27" s="6"/>
      <c r="IVE27" s="6"/>
      <c r="IVF27" s="6"/>
      <c r="IVG27" s="6"/>
      <c r="IVH27" s="6"/>
      <c r="IVI27" s="6"/>
      <c r="IVJ27" s="6"/>
      <c r="IVK27" s="6"/>
      <c r="IVL27" s="6"/>
      <c r="IVM27" s="6"/>
      <c r="IVN27" s="6"/>
      <c r="IVO27" s="6"/>
      <c r="IVP27" s="6"/>
      <c r="IVQ27" s="6"/>
      <c r="IVR27" s="6"/>
      <c r="IVS27" s="6"/>
      <c r="IVT27" s="6"/>
      <c r="IVU27" s="6"/>
      <c r="IVV27" s="6"/>
      <c r="IVW27" s="6"/>
      <c r="IVX27" s="6"/>
      <c r="IVY27" s="6"/>
      <c r="IVZ27" s="6"/>
      <c r="IWA27" s="6"/>
      <c r="IWB27" s="6"/>
      <c r="IWC27" s="6"/>
      <c r="IWD27" s="6"/>
      <c r="IWE27" s="6"/>
      <c r="IWF27" s="6"/>
      <c r="IWG27" s="6"/>
      <c r="IWH27" s="6"/>
      <c r="IWI27" s="6"/>
      <c r="IWJ27" s="6"/>
      <c r="IWK27" s="6"/>
      <c r="IWL27" s="6"/>
      <c r="IWM27" s="6"/>
      <c r="IWN27" s="6"/>
      <c r="IWO27" s="6"/>
      <c r="IWP27" s="6"/>
      <c r="IWQ27" s="6"/>
      <c r="IWR27" s="6"/>
      <c r="IWS27" s="6"/>
      <c r="IWT27" s="6"/>
      <c r="IWU27" s="6"/>
      <c r="IWV27" s="6"/>
      <c r="IWW27" s="6"/>
      <c r="IWX27" s="6"/>
      <c r="IWY27" s="6"/>
      <c r="IWZ27" s="6"/>
      <c r="IXA27" s="6"/>
      <c r="IXB27" s="6"/>
      <c r="IXC27" s="6"/>
      <c r="IXD27" s="6"/>
      <c r="IXE27" s="6"/>
      <c r="IXF27" s="6"/>
      <c r="IXG27" s="6"/>
      <c r="IXH27" s="6"/>
      <c r="IXI27" s="6"/>
      <c r="IXJ27" s="6"/>
      <c r="IXK27" s="6"/>
      <c r="IXL27" s="6"/>
      <c r="IXM27" s="6"/>
      <c r="IXN27" s="6"/>
      <c r="IXO27" s="6"/>
      <c r="IXP27" s="6"/>
      <c r="IXQ27" s="6"/>
      <c r="IXR27" s="6"/>
      <c r="IXS27" s="6"/>
      <c r="IXT27" s="6"/>
      <c r="IXU27" s="6"/>
      <c r="IXV27" s="6"/>
      <c r="IXW27" s="6"/>
      <c r="IXX27" s="6"/>
      <c r="IXY27" s="6"/>
      <c r="IXZ27" s="6"/>
      <c r="IYA27" s="6"/>
      <c r="IYB27" s="6"/>
      <c r="IYC27" s="6"/>
      <c r="IYD27" s="6"/>
      <c r="IYE27" s="6"/>
      <c r="IYF27" s="6"/>
      <c r="IYG27" s="6"/>
      <c r="IYH27" s="6"/>
      <c r="IYI27" s="6"/>
      <c r="IYJ27" s="6"/>
      <c r="IYK27" s="6"/>
      <c r="IYL27" s="6"/>
      <c r="IYM27" s="6"/>
      <c r="IYN27" s="6"/>
      <c r="IYO27" s="6"/>
      <c r="IYP27" s="6"/>
      <c r="IYQ27" s="6"/>
      <c r="IYR27" s="6"/>
      <c r="IYS27" s="6"/>
      <c r="IYT27" s="6"/>
      <c r="IYU27" s="6"/>
      <c r="IYV27" s="6"/>
      <c r="IYW27" s="6"/>
      <c r="IYX27" s="6"/>
      <c r="IYY27" s="6"/>
      <c r="IYZ27" s="6"/>
      <c r="IZA27" s="6"/>
      <c r="IZB27" s="6"/>
      <c r="IZC27" s="6"/>
      <c r="IZD27" s="6"/>
      <c r="IZE27" s="6"/>
      <c r="IZF27" s="6"/>
      <c r="IZG27" s="6"/>
      <c r="IZH27" s="6"/>
      <c r="IZI27" s="6"/>
      <c r="IZJ27" s="6"/>
      <c r="IZK27" s="6"/>
      <c r="IZL27" s="6"/>
      <c r="IZM27" s="6"/>
      <c r="IZN27" s="6"/>
      <c r="IZO27" s="6"/>
      <c r="IZP27" s="6"/>
      <c r="IZQ27" s="6"/>
      <c r="IZR27" s="6"/>
      <c r="IZS27" s="6"/>
      <c r="IZT27" s="6"/>
      <c r="IZU27" s="6"/>
      <c r="IZV27" s="6"/>
      <c r="IZW27" s="6"/>
      <c r="IZX27" s="6"/>
      <c r="IZY27" s="6"/>
      <c r="IZZ27" s="6"/>
      <c r="JAA27" s="6"/>
      <c r="JAB27" s="6"/>
      <c r="JAC27" s="6"/>
      <c r="JAD27" s="6"/>
      <c r="JAE27" s="6"/>
      <c r="JAF27" s="6"/>
      <c r="JAG27" s="6"/>
      <c r="JAH27" s="6"/>
      <c r="JAI27" s="6"/>
      <c r="JAJ27" s="6"/>
      <c r="JAK27" s="6"/>
      <c r="JAL27" s="6"/>
      <c r="JAM27" s="6"/>
      <c r="JAN27" s="6"/>
      <c r="JAO27" s="6"/>
      <c r="JAP27" s="6"/>
      <c r="JAQ27" s="6"/>
      <c r="JAR27" s="6"/>
      <c r="JAS27" s="6"/>
      <c r="JAT27" s="6"/>
      <c r="JAU27" s="6"/>
      <c r="JAV27" s="6"/>
      <c r="JAW27" s="6"/>
      <c r="JAX27" s="6"/>
      <c r="JAY27" s="6"/>
      <c r="JAZ27" s="6"/>
      <c r="JBA27" s="6"/>
      <c r="JBB27" s="6"/>
      <c r="JBC27" s="6"/>
      <c r="JBD27" s="6"/>
      <c r="JBE27" s="6"/>
      <c r="JBF27" s="6"/>
      <c r="JBG27" s="6"/>
      <c r="JBH27" s="6"/>
      <c r="JBI27" s="6"/>
      <c r="JBJ27" s="6"/>
      <c r="JBK27" s="6"/>
      <c r="JBL27" s="6"/>
      <c r="JBM27" s="6"/>
      <c r="JBN27" s="6"/>
      <c r="JBO27" s="6"/>
      <c r="JBP27" s="6"/>
      <c r="JBQ27" s="6"/>
      <c r="JBR27" s="6"/>
      <c r="JBS27" s="6"/>
      <c r="JBT27" s="6"/>
      <c r="JBU27" s="6"/>
      <c r="JBV27" s="6"/>
      <c r="JBW27" s="6"/>
      <c r="JBX27" s="6"/>
      <c r="JBY27" s="6"/>
      <c r="JBZ27" s="6"/>
      <c r="JCA27" s="6"/>
      <c r="JCB27" s="6"/>
      <c r="JCC27" s="6"/>
      <c r="JCD27" s="6"/>
      <c r="JCE27" s="6"/>
      <c r="JCF27" s="6"/>
      <c r="JCG27" s="6"/>
      <c r="JCH27" s="6"/>
      <c r="JCI27" s="6"/>
      <c r="JCJ27" s="6"/>
      <c r="JCK27" s="6"/>
      <c r="JCL27" s="6"/>
      <c r="JCM27" s="6"/>
      <c r="JCN27" s="6"/>
      <c r="JCO27" s="6"/>
      <c r="JCP27" s="6"/>
      <c r="JCQ27" s="6"/>
      <c r="JCR27" s="6"/>
      <c r="JCS27" s="6"/>
      <c r="JCT27" s="6"/>
      <c r="JCU27" s="6"/>
      <c r="JCV27" s="6"/>
      <c r="JCW27" s="6"/>
      <c r="JCX27" s="6"/>
      <c r="JCY27" s="6"/>
      <c r="JCZ27" s="6"/>
      <c r="JDA27" s="6"/>
      <c r="JDB27" s="6"/>
      <c r="JDC27" s="6"/>
      <c r="JDD27" s="6"/>
      <c r="JDE27" s="6"/>
      <c r="JDF27" s="6"/>
      <c r="JDG27" s="6"/>
      <c r="JDH27" s="6"/>
      <c r="JDI27" s="6"/>
      <c r="JDJ27" s="6"/>
      <c r="JDK27" s="6"/>
      <c r="JDL27" s="6"/>
      <c r="JDM27" s="6"/>
      <c r="JDN27" s="6"/>
      <c r="JDO27" s="6"/>
      <c r="JDP27" s="6"/>
      <c r="JDQ27" s="6"/>
      <c r="JDR27" s="6"/>
      <c r="JDS27" s="6"/>
      <c r="JDT27" s="6"/>
      <c r="JDU27" s="6"/>
      <c r="JDV27" s="6"/>
      <c r="JDW27" s="6"/>
      <c r="JDX27" s="6"/>
      <c r="JDY27" s="6"/>
      <c r="JDZ27" s="6"/>
      <c r="JEA27" s="6"/>
      <c r="JEB27" s="6"/>
      <c r="JEC27" s="6"/>
      <c r="JED27" s="6"/>
      <c r="JEE27" s="6"/>
      <c r="JEF27" s="6"/>
      <c r="JEG27" s="6"/>
      <c r="JEH27" s="6"/>
      <c r="JEI27" s="6"/>
      <c r="JEJ27" s="6"/>
      <c r="JEK27" s="6"/>
      <c r="JEL27" s="6"/>
      <c r="JEM27" s="6"/>
      <c r="JEN27" s="6"/>
      <c r="JEO27" s="6"/>
      <c r="JEP27" s="6"/>
      <c r="JEQ27" s="6"/>
      <c r="JER27" s="6"/>
      <c r="JES27" s="6"/>
      <c r="JET27" s="6"/>
      <c r="JEU27" s="6"/>
      <c r="JEV27" s="6"/>
      <c r="JEW27" s="6"/>
      <c r="JEX27" s="6"/>
      <c r="JEY27" s="6"/>
      <c r="JEZ27" s="6"/>
      <c r="JFA27" s="6"/>
      <c r="JFB27" s="6"/>
      <c r="JFC27" s="6"/>
      <c r="JFD27" s="6"/>
      <c r="JFE27" s="6"/>
      <c r="JFF27" s="6"/>
      <c r="JFG27" s="6"/>
      <c r="JFH27" s="6"/>
      <c r="JFI27" s="6"/>
      <c r="JFJ27" s="6"/>
      <c r="JFK27" s="6"/>
      <c r="JFL27" s="6"/>
      <c r="JFM27" s="6"/>
      <c r="JFN27" s="6"/>
      <c r="JFO27" s="6"/>
      <c r="JFP27" s="6"/>
      <c r="JFQ27" s="6"/>
      <c r="JFR27" s="6"/>
      <c r="JFS27" s="6"/>
      <c r="JFT27" s="6"/>
      <c r="JFU27" s="6"/>
      <c r="JFV27" s="6"/>
      <c r="JFW27" s="6"/>
      <c r="JFX27" s="6"/>
      <c r="JFY27" s="6"/>
      <c r="JFZ27" s="6"/>
      <c r="JGA27" s="6"/>
      <c r="JGB27" s="6"/>
      <c r="JGC27" s="6"/>
      <c r="JGD27" s="6"/>
      <c r="JGE27" s="6"/>
      <c r="JGF27" s="6"/>
      <c r="JGG27" s="6"/>
      <c r="JGH27" s="6"/>
      <c r="JGI27" s="6"/>
      <c r="JGJ27" s="6"/>
      <c r="JGK27" s="6"/>
      <c r="JGL27" s="6"/>
      <c r="JGM27" s="6"/>
      <c r="JGN27" s="6"/>
      <c r="JGO27" s="6"/>
      <c r="JGP27" s="6"/>
      <c r="JGQ27" s="6"/>
      <c r="JGR27" s="6"/>
      <c r="JGS27" s="6"/>
      <c r="JGT27" s="6"/>
      <c r="JGU27" s="6"/>
      <c r="JGV27" s="6"/>
      <c r="JGW27" s="6"/>
      <c r="JGX27" s="6"/>
      <c r="JGY27" s="6"/>
      <c r="JGZ27" s="6"/>
      <c r="JHA27" s="6"/>
      <c r="JHB27" s="6"/>
      <c r="JHC27" s="6"/>
      <c r="JHD27" s="6"/>
      <c r="JHE27" s="6"/>
      <c r="JHF27" s="6"/>
      <c r="JHG27" s="6"/>
      <c r="JHH27" s="6"/>
      <c r="JHI27" s="6"/>
      <c r="JHJ27" s="6"/>
      <c r="JHK27" s="6"/>
      <c r="JHL27" s="6"/>
      <c r="JHM27" s="6"/>
      <c r="JHN27" s="6"/>
      <c r="JHO27" s="6"/>
      <c r="JHP27" s="6"/>
      <c r="JHQ27" s="6"/>
      <c r="JHR27" s="6"/>
      <c r="JHS27" s="6"/>
      <c r="JHT27" s="6"/>
      <c r="JHU27" s="6"/>
      <c r="JHV27" s="6"/>
      <c r="JHW27" s="6"/>
      <c r="JHX27" s="6"/>
      <c r="JHY27" s="6"/>
      <c r="JHZ27" s="6"/>
      <c r="JIA27" s="6"/>
      <c r="JIB27" s="6"/>
      <c r="JIC27" s="6"/>
      <c r="JID27" s="6"/>
      <c r="JIE27" s="6"/>
      <c r="JIF27" s="6"/>
      <c r="JIG27" s="6"/>
      <c r="JIH27" s="6"/>
      <c r="JII27" s="6"/>
      <c r="JIJ27" s="6"/>
      <c r="JIK27" s="6"/>
      <c r="JIL27" s="6"/>
      <c r="JIM27" s="6"/>
      <c r="JIN27" s="6"/>
      <c r="JIO27" s="6"/>
      <c r="JIP27" s="6"/>
      <c r="JIQ27" s="6"/>
      <c r="JIR27" s="6"/>
      <c r="JIS27" s="6"/>
      <c r="JIT27" s="6"/>
      <c r="JIU27" s="6"/>
      <c r="JIV27" s="6"/>
      <c r="JIW27" s="6"/>
      <c r="JIX27" s="6"/>
      <c r="JIY27" s="6"/>
      <c r="JIZ27" s="6"/>
      <c r="JJA27" s="6"/>
      <c r="JJB27" s="6"/>
      <c r="JJC27" s="6"/>
      <c r="JJD27" s="6"/>
      <c r="JJE27" s="6"/>
      <c r="JJF27" s="6"/>
      <c r="JJG27" s="6"/>
      <c r="JJH27" s="6"/>
      <c r="JJI27" s="6"/>
      <c r="JJJ27" s="6"/>
      <c r="JJK27" s="6"/>
      <c r="JJL27" s="6"/>
      <c r="JJM27" s="6"/>
      <c r="JJN27" s="6"/>
      <c r="JJO27" s="6"/>
      <c r="JJP27" s="6"/>
      <c r="JJQ27" s="6"/>
      <c r="JJR27" s="6"/>
      <c r="JJS27" s="6"/>
      <c r="JJT27" s="6"/>
      <c r="JJU27" s="6"/>
      <c r="JJV27" s="6"/>
      <c r="JJW27" s="6"/>
      <c r="JJX27" s="6"/>
      <c r="JJY27" s="6"/>
      <c r="JJZ27" s="6"/>
      <c r="JKA27" s="6"/>
      <c r="JKB27" s="6"/>
      <c r="JKC27" s="6"/>
      <c r="JKD27" s="6"/>
      <c r="JKE27" s="6"/>
      <c r="JKF27" s="6"/>
      <c r="JKG27" s="6"/>
      <c r="JKH27" s="6"/>
      <c r="JKI27" s="6"/>
      <c r="JKJ27" s="6"/>
      <c r="JKK27" s="6"/>
      <c r="JKL27" s="6"/>
      <c r="JKM27" s="6"/>
      <c r="JKN27" s="6"/>
      <c r="JKO27" s="6"/>
      <c r="JKP27" s="6"/>
      <c r="JKQ27" s="6"/>
      <c r="JKR27" s="6"/>
      <c r="JKS27" s="6"/>
      <c r="JKT27" s="6"/>
      <c r="JKU27" s="6"/>
      <c r="JKV27" s="6"/>
      <c r="JKW27" s="6"/>
      <c r="JKX27" s="6"/>
      <c r="JKY27" s="6"/>
      <c r="JKZ27" s="6"/>
      <c r="JLA27" s="6"/>
      <c r="JLB27" s="6"/>
      <c r="JLC27" s="6"/>
      <c r="JLD27" s="6"/>
      <c r="JLE27" s="6"/>
      <c r="JLF27" s="6"/>
      <c r="JLG27" s="6"/>
      <c r="JLH27" s="6"/>
      <c r="JLI27" s="6"/>
      <c r="JLJ27" s="6"/>
      <c r="JLK27" s="6"/>
      <c r="JLL27" s="6"/>
      <c r="JLM27" s="6"/>
      <c r="JLN27" s="6"/>
      <c r="JLO27" s="6"/>
      <c r="JLP27" s="6"/>
      <c r="JLQ27" s="6"/>
      <c r="JLR27" s="6"/>
      <c r="JLS27" s="6"/>
      <c r="JLT27" s="6"/>
      <c r="JLU27" s="6"/>
      <c r="JLV27" s="6"/>
      <c r="JLW27" s="6"/>
      <c r="JLX27" s="6"/>
      <c r="JLY27" s="6"/>
      <c r="JLZ27" s="6"/>
      <c r="JMA27" s="6"/>
      <c r="JMB27" s="6"/>
      <c r="JMC27" s="6"/>
      <c r="JMD27" s="6"/>
      <c r="JME27" s="6"/>
      <c r="JMF27" s="6"/>
      <c r="JMG27" s="6"/>
      <c r="JMH27" s="6"/>
      <c r="JMI27" s="6"/>
      <c r="JMJ27" s="6"/>
      <c r="JMK27" s="6"/>
      <c r="JML27" s="6"/>
      <c r="JMM27" s="6"/>
      <c r="JMN27" s="6"/>
      <c r="JMO27" s="6"/>
      <c r="JMP27" s="6"/>
      <c r="JMQ27" s="6"/>
      <c r="JMR27" s="6"/>
      <c r="JMS27" s="6"/>
      <c r="JMT27" s="6"/>
      <c r="JMU27" s="6"/>
      <c r="JMV27" s="6"/>
      <c r="JMW27" s="6"/>
      <c r="JMX27" s="6"/>
      <c r="JMY27" s="6"/>
      <c r="JMZ27" s="6"/>
      <c r="JNA27" s="6"/>
      <c r="JNB27" s="6"/>
      <c r="JNC27" s="6"/>
      <c r="JND27" s="6"/>
      <c r="JNE27" s="6"/>
      <c r="JNF27" s="6"/>
      <c r="JNG27" s="6"/>
      <c r="JNH27" s="6"/>
      <c r="JNI27" s="6"/>
      <c r="JNJ27" s="6"/>
      <c r="JNK27" s="6"/>
      <c r="JNL27" s="6"/>
      <c r="JNM27" s="6"/>
      <c r="JNN27" s="6"/>
      <c r="JNO27" s="6"/>
      <c r="JNP27" s="6"/>
      <c r="JNQ27" s="6"/>
      <c r="JNR27" s="6"/>
      <c r="JNS27" s="6"/>
      <c r="JNT27" s="6"/>
      <c r="JNU27" s="6"/>
      <c r="JNV27" s="6"/>
      <c r="JNW27" s="6"/>
      <c r="JNX27" s="6"/>
      <c r="JNY27" s="6"/>
      <c r="JNZ27" s="6"/>
      <c r="JOA27" s="6"/>
      <c r="JOB27" s="6"/>
      <c r="JOC27" s="6"/>
      <c r="JOD27" s="6"/>
      <c r="JOE27" s="6"/>
      <c r="JOF27" s="6"/>
      <c r="JOG27" s="6"/>
      <c r="JOH27" s="6"/>
      <c r="JOI27" s="6"/>
      <c r="JOJ27" s="6"/>
      <c r="JOK27" s="6"/>
      <c r="JOL27" s="6"/>
      <c r="JOM27" s="6"/>
      <c r="JON27" s="6"/>
      <c r="JOO27" s="6"/>
      <c r="JOP27" s="6"/>
      <c r="JOQ27" s="6"/>
      <c r="JOR27" s="6"/>
      <c r="JOS27" s="6"/>
      <c r="JOT27" s="6"/>
      <c r="JOU27" s="6"/>
      <c r="JOV27" s="6"/>
      <c r="JOW27" s="6"/>
      <c r="JOX27" s="6"/>
      <c r="JOY27" s="6"/>
      <c r="JOZ27" s="6"/>
      <c r="JPA27" s="6"/>
      <c r="JPB27" s="6"/>
      <c r="JPC27" s="6"/>
      <c r="JPD27" s="6"/>
      <c r="JPE27" s="6"/>
      <c r="JPF27" s="6"/>
      <c r="JPG27" s="6"/>
      <c r="JPH27" s="6"/>
      <c r="JPI27" s="6"/>
      <c r="JPJ27" s="6"/>
      <c r="JPK27" s="6"/>
      <c r="JPL27" s="6"/>
      <c r="JPM27" s="6"/>
      <c r="JPN27" s="6"/>
      <c r="JPO27" s="6"/>
      <c r="JPP27" s="6"/>
      <c r="JPQ27" s="6"/>
      <c r="JPR27" s="6"/>
      <c r="JPS27" s="6"/>
      <c r="JPT27" s="6"/>
      <c r="JPU27" s="6"/>
      <c r="JPV27" s="6"/>
      <c r="JPW27" s="6"/>
      <c r="JPX27" s="6"/>
      <c r="JPY27" s="6"/>
      <c r="JPZ27" s="6"/>
      <c r="JQA27" s="6"/>
      <c r="JQB27" s="6"/>
      <c r="JQC27" s="6"/>
      <c r="JQD27" s="6"/>
      <c r="JQE27" s="6"/>
      <c r="JQF27" s="6"/>
      <c r="JQG27" s="6"/>
      <c r="JQH27" s="6"/>
      <c r="JQI27" s="6"/>
      <c r="JQJ27" s="6"/>
      <c r="JQK27" s="6"/>
      <c r="JQL27" s="6"/>
      <c r="JQM27" s="6"/>
      <c r="JQN27" s="6"/>
      <c r="JQO27" s="6"/>
      <c r="JQP27" s="6"/>
      <c r="JQQ27" s="6"/>
      <c r="JQR27" s="6"/>
      <c r="JQS27" s="6"/>
      <c r="JQT27" s="6"/>
      <c r="JQU27" s="6"/>
      <c r="JQV27" s="6"/>
      <c r="JQW27" s="6"/>
      <c r="JQX27" s="6"/>
      <c r="JQY27" s="6"/>
      <c r="JQZ27" s="6"/>
      <c r="JRA27" s="6"/>
      <c r="JRB27" s="6"/>
      <c r="JRC27" s="6"/>
      <c r="JRD27" s="6"/>
      <c r="JRE27" s="6"/>
      <c r="JRF27" s="6"/>
      <c r="JRG27" s="6"/>
      <c r="JRH27" s="6"/>
      <c r="JRI27" s="6"/>
      <c r="JRJ27" s="6"/>
      <c r="JRK27" s="6"/>
      <c r="JRL27" s="6"/>
      <c r="JRM27" s="6"/>
      <c r="JRN27" s="6"/>
      <c r="JRO27" s="6"/>
      <c r="JRP27" s="6"/>
      <c r="JRQ27" s="6"/>
      <c r="JRR27" s="6"/>
      <c r="JRS27" s="6"/>
      <c r="JRT27" s="6"/>
      <c r="JRU27" s="6"/>
      <c r="JRV27" s="6"/>
      <c r="JRW27" s="6"/>
      <c r="JRX27" s="6"/>
      <c r="JRY27" s="6"/>
      <c r="JRZ27" s="6"/>
      <c r="JSA27" s="6"/>
      <c r="JSB27" s="6"/>
      <c r="JSC27" s="6"/>
      <c r="JSD27" s="6"/>
      <c r="JSE27" s="6"/>
      <c r="JSF27" s="6"/>
      <c r="JSG27" s="6"/>
      <c r="JSH27" s="6"/>
      <c r="JSI27" s="6"/>
      <c r="JSJ27" s="6"/>
      <c r="JSK27" s="6"/>
      <c r="JSL27" s="6"/>
      <c r="JSM27" s="6"/>
      <c r="JSN27" s="6"/>
      <c r="JSO27" s="6"/>
      <c r="JSP27" s="6"/>
      <c r="JSQ27" s="6"/>
      <c r="JSR27" s="6"/>
      <c r="JSS27" s="6"/>
      <c r="JST27" s="6"/>
      <c r="JSU27" s="6"/>
      <c r="JSV27" s="6"/>
      <c r="JSW27" s="6"/>
      <c r="JSX27" s="6"/>
      <c r="JSY27" s="6"/>
      <c r="JSZ27" s="6"/>
      <c r="JTA27" s="6"/>
      <c r="JTB27" s="6"/>
      <c r="JTC27" s="6"/>
      <c r="JTD27" s="6"/>
      <c r="JTE27" s="6"/>
      <c r="JTF27" s="6"/>
      <c r="JTG27" s="6"/>
      <c r="JTH27" s="6"/>
      <c r="JTI27" s="6"/>
      <c r="JTJ27" s="6"/>
      <c r="JTK27" s="6"/>
      <c r="JTL27" s="6"/>
      <c r="JTM27" s="6"/>
      <c r="JTN27" s="6"/>
      <c r="JTO27" s="6"/>
      <c r="JTP27" s="6"/>
      <c r="JTQ27" s="6"/>
      <c r="JTR27" s="6"/>
      <c r="JTS27" s="6"/>
      <c r="JTT27" s="6"/>
      <c r="JTU27" s="6"/>
      <c r="JTV27" s="6"/>
      <c r="JTW27" s="6"/>
      <c r="JTX27" s="6"/>
      <c r="JTY27" s="6"/>
      <c r="JTZ27" s="6"/>
      <c r="JUA27" s="6"/>
      <c r="JUB27" s="6"/>
      <c r="JUC27" s="6"/>
      <c r="JUD27" s="6"/>
      <c r="JUE27" s="6"/>
      <c r="JUF27" s="6"/>
      <c r="JUG27" s="6"/>
      <c r="JUH27" s="6"/>
      <c r="JUI27" s="6"/>
      <c r="JUJ27" s="6"/>
      <c r="JUK27" s="6"/>
      <c r="JUL27" s="6"/>
      <c r="JUM27" s="6"/>
      <c r="JUN27" s="6"/>
      <c r="JUO27" s="6"/>
      <c r="JUP27" s="6"/>
      <c r="JUQ27" s="6"/>
      <c r="JUR27" s="6"/>
      <c r="JUS27" s="6"/>
      <c r="JUT27" s="6"/>
      <c r="JUU27" s="6"/>
      <c r="JUV27" s="6"/>
      <c r="JUW27" s="6"/>
      <c r="JUX27" s="6"/>
      <c r="JUY27" s="6"/>
      <c r="JUZ27" s="6"/>
      <c r="JVA27" s="6"/>
      <c r="JVB27" s="6"/>
      <c r="JVC27" s="6"/>
      <c r="JVD27" s="6"/>
      <c r="JVE27" s="6"/>
      <c r="JVF27" s="6"/>
      <c r="JVG27" s="6"/>
      <c r="JVH27" s="6"/>
      <c r="JVI27" s="6"/>
      <c r="JVJ27" s="6"/>
      <c r="JVK27" s="6"/>
      <c r="JVL27" s="6"/>
      <c r="JVM27" s="6"/>
      <c r="JVN27" s="6"/>
      <c r="JVO27" s="6"/>
      <c r="JVP27" s="6"/>
      <c r="JVQ27" s="6"/>
      <c r="JVR27" s="6"/>
      <c r="JVS27" s="6"/>
      <c r="JVT27" s="6"/>
      <c r="JVU27" s="6"/>
      <c r="JVV27" s="6"/>
      <c r="JVW27" s="6"/>
      <c r="JVX27" s="6"/>
      <c r="JVY27" s="6"/>
      <c r="JVZ27" s="6"/>
      <c r="JWA27" s="6"/>
      <c r="JWB27" s="6"/>
      <c r="JWC27" s="6"/>
      <c r="JWD27" s="6"/>
      <c r="JWE27" s="6"/>
      <c r="JWF27" s="6"/>
      <c r="JWG27" s="6"/>
      <c r="JWH27" s="6"/>
      <c r="JWI27" s="6"/>
      <c r="JWJ27" s="6"/>
      <c r="JWK27" s="6"/>
      <c r="JWL27" s="6"/>
      <c r="JWM27" s="6"/>
      <c r="JWN27" s="6"/>
      <c r="JWO27" s="6"/>
      <c r="JWP27" s="6"/>
      <c r="JWQ27" s="6"/>
      <c r="JWR27" s="6"/>
      <c r="JWS27" s="6"/>
      <c r="JWT27" s="6"/>
      <c r="JWU27" s="6"/>
      <c r="JWV27" s="6"/>
      <c r="JWW27" s="6"/>
      <c r="JWX27" s="6"/>
      <c r="JWY27" s="6"/>
      <c r="JWZ27" s="6"/>
      <c r="JXA27" s="6"/>
      <c r="JXB27" s="6"/>
      <c r="JXC27" s="6"/>
      <c r="JXD27" s="6"/>
      <c r="JXE27" s="6"/>
      <c r="JXF27" s="6"/>
      <c r="JXG27" s="6"/>
      <c r="JXH27" s="6"/>
      <c r="JXI27" s="6"/>
      <c r="JXJ27" s="6"/>
      <c r="JXK27" s="6"/>
      <c r="JXL27" s="6"/>
      <c r="JXM27" s="6"/>
      <c r="JXN27" s="6"/>
      <c r="JXO27" s="6"/>
      <c r="JXP27" s="6"/>
      <c r="JXQ27" s="6"/>
      <c r="JXR27" s="6"/>
      <c r="JXS27" s="6"/>
      <c r="JXT27" s="6"/>
      <c r="JXU27" s="6"/>
      <c r="JXV27" s="6"/>
      <c r="JXW27" s="6"/>
      <c r="JXX27" s="6"/>
      <c r="JXY27" s="6"/>
      <c r="JXZ27" s="6"/>
      <c r="JYA27" s="6"/>
      <c r="JYB27" s="6"/>
      <c r="JYC27" s="6"/>
      <c r="JYD27" s="6"/>
      <c r="JYE27" s="6"/>
      <c r="JYF27" s="6"/>
      <c r="JYG27" s="6"/>
      <c r="JYH27" s="6"/>
      <c r="JYI27" s="6"/>
      <c r="JYJ27" s="6"/>
      <c r="JYK27" s="6"/>
      <c r="JYL27" s="6"/>
      <c r="JYM27" s="6"/>
      <c r="JYN27" s="6"/>
      <c r="JYO27" s="6"/>
      <c r="JYP27" s="6"/>
      <c r="JYQ27" s="6"/>
      <c r="JYR27" s="6"/>
      <c r="JYS27" s="6"/>
      <c r="JYT27" s="6"/>
      <c r="JYU27" s="6"/>
      <c r="JYV27" s="6"/>
      <c r="JYW27" s="6"/>
      <c r="JYX27" s="6"/>
      <c r="JYY27" s="6"/>
      <c r="JYZ27" s="6"/>
      <c r="JZA27" s="6"/>
      <c r="JZB27" s="6"/>
      <c r="JZC27" s="6"/>
      <c r="JZD27" s="6"/>
      <c r="JZE27" s="6"/>
      <c r="JZF27" s="6"/>
      <c r="JZG27" s="6"/>
      <c r="JZH27" s="6"/>
      <c r="JZI27" s="6"/>
      <c r="JZJ27" s="6"/>
      <c r="JZK27" s="6"/>
      <c r="JZL27" s="6"/>
      <c r="JZM27" s="6"/>
      <c r="JZN27" s="6"/>
      <c r="JZO27" s="6"/>
      <c r="JZP27" s="6"/>
      <c r="JZQ27" s="6"/>
      <c r="JZR27" s="6"/>
      <c r="JZS27" s="6"/>
      <c r="JZT27" s="6"/>
      <c r="JZU27" s="6"/>
      <c r="JZV27" s="6"/>
      <c r="JZW27" s="6"/>
      <c r="JZX27" s="6"/>
      <c r="JZY27" s="6"/>
      <c r="JZZ27" s="6"/>
      <c r="KAA27" s="6"/>
      <c r="KAB27" s="6"/>
      <c r="KAC27" s="6"/>
      <c r="KAD27" s="6"/>
      <c r="KAE27" s="6"/>
      <c r="KAF27" s="6"/>
      <c r="KAG27" s="6"/>
      <c r="KAH27" s="6"/>
      <c r="KAI27" s="6"/>
      <c r="KAJ27" s="6"/>
      <c r="KAK27" s="6"/>
      <c r="KAL27" s="6"/>
      <c r="KAM27" s="6"/>
      <c r="KAN27" s="6"/>
      <c r="KAO27" s="6"/>
      <c r="KAP27" s="6"/>
      <c r="KAQ27" s="6"/>
      <c r="KAR27" s="6"/>
      <c r="KAS27" s="6"/>
      <c r="KAT27" s="6"/>
      <c r="KAU27" s="6"/>
      <c r="KAV27" s="6"/>
      <c r="KAW27" s="6"/>
      <c r="KAX27" s="6"/>
      <c r="KAY27" s="6"/>
      <c r="KAZ27" s="6"/>
      <c r="KBA27" s="6"/>
      <c r="KBB27" s="6"/>
      <c r="KBC27" s="6"/>
      <c r="KBD27" s="6"/>
      <c r="KBE27" s="6"/>
      <c r="KBF27" s="6"/>
      <c r="KBG27" s="6"/>
      <c r="KBH27" s="6"/>
      <c r="KBI27" s="6"/>
      <c r="KBJ27" s="6"/>
      <c r="KBK27" s="6"/>
      <c r="KBL27" s="6"/>
      <c r="KBM27" s="6"/>
      <c r="KBN27" s="6"/>
      <c r="KBO27" s="6"/>
      <c r="KBP27" s="6"/>
      <c r="KBQ27" s="6"/>
      <c r="KBR27" s="6"/>
      <c r="KBS27" s="6"/>
      <c r="KBT27" s="6"/>
      <c r="KBU27" s="6"/>
      <c r="KBV27" s="6"/>
      <c r="KBW27" s="6"/>
      <c r="KBX27" s="6"/>
      <c r="KBY27" s="6"/>
      <c r="KBZ27" s="6"/>
      <c r="KCA27" s="6"/>
      <c r="KCB27" s="6"/>
      <c r="KCC27" s="6"/>
      <c r="KCD27" s="6"/>
      <c r="KCE27" s="6"/>
      <c r="KCF27" s="6"/>
      <c r="KCG27" s="6"/>
      <c r="KCH27" s="6"/>
      <c r="KCI27" s="6"/>
      <c r="KCJ27" s="6"/>
      <c r="KCK27" s="6"/>
      <c r="KCL27" s="6"/>
      <c r="KCM27" s="6"/>
      <c r="KCN27" s="6"/>
      <c r="KCO27" s="6"/>
      <c r="KCP27" s="6"/>
      <c r="KCQ27" s="6"/>
      <c r="KCR27" s="6"/>
      <c r="KCS27" s="6"/>
      <c r="KCT27" s="6"/>
      <c r="KCU27" s="6"/>
      <c r="KCV27" s="6"/>
      <c r="KCW27" s="6"/>
      <c r="KCX27" s="6"/>
      <c r="KCY27" s="6"/>
      <c r="KCZ27" s="6"/>
      <c r="KDA27" s="6"/>
      <c r="KDB27" s="6"/>
      <c r="KDC27" s="6"/>
      <c r="KDD27" s="6"/>
      <c r="KDE27" s="6"/>
      <c r="KDF27" s="6"/>
      <c r="KDG27" s="6"/>
      <c r="KDH27" s="6"/>
      <c r="KDI27" s="6"/>
      <c r="KDJ27" s="6"/>
      <c r="KDK27" s="6"/>
      <c r="KDL27" s="6"/>
      <c r="KDM27" s="6"/>
      <c r="KDN27" s="6"/>
      <c r="KDO27" s="6"/>
      <c r="KDP27" s="6"/>
      <c r="KDQ27" s="6"/>
      <c r="KDR27" s="6"/>
      <c r="KDS27" s="6"/>
      <c r="KDT27" s="6"/>
      <c r="KDU27" s="6"/>
      <c r="KDV27" s="6"/>
      <c r="KDW27" s="6"/>
      <c r="KDX27" s="6"/>
      <c r="KDY27" s="6"/>
      <c r="KDZ27" s="6"/>
      <c r="KEA27" s="6"/>
      <c r="KEB27" s="6"/>
      <c r="KEC27" s="6"/>
      <c r="KED27" s="6"/>
      <c r="KEE27" s="6"/>
      <c r="KEF27" s="6"/>
      <c r="KEG27" s="6"/>
      <c r="KEH27" s="6"/>
      <c r="KEI27" s="6"/>
      <c r="KEJ27" s="6"/>
      <c r="KEK27" s="6"/>
      <c r="KEL27" s="6"/>
      <c r="KEM27" s="6"/>
      <c r="KEN27" s="6"/>
      <c r="KEO27" s="6"/>
      <c r="KEP27" s="6"/>
      <c r="KEQ27" s="6"/>
      <c r="KER27" s="6"/>
      <c r="KES27" s="6"/>
      <c r="KET27" s="6"/>
      <c r="KEU27" s="6"/>
      <c r="KEV27" s="6"/>
      <c r="KEW27" s="6"/>
      <c r="KEX27" s="6"/>
      <c r="KEY27" s="6"/>
      <c r="KEZ27" s="6"/>
      <c r="KFA27" s="6"/>
      <c r="KFB27" s="6"/>
      <c r="KFC27" s="6"/>
      <c r="KFD27" s="6"/>
      <c r="KFE27" s="6"/>
      <c r="KFF27" s="6"/>
      <c r="KFG27" s="6"/>
      <c r="KFH27" s="6"/>
      <c r="KFI27" s="6"/>
      <c r="KFJ27" s="6"/>
      <c r="KFK27" s="6"/>
      <c r="KFL27" s="6"/>
      <c r="KFM27" s="6"/>
      <c r="KFN27" s="6"/>
      <c r="KFO27" s="6"/>
      <c r="KFP27" s="6"/>
      <c r="KFQ27" s="6"/>
      <c r="KFR27" s="6"/>
      <c r="KFS27" s="6"/>
      <c r="KFT27" s="6"/>
      <c r="KFU27" s="6"/>
      <c r="KFV27" s="6"/>
      <c r="KFW27" s="6"/>
      <c r="KFX27" s="6"/>
      <c r="KFY27" s="6"/>
      <c r="KFZ27" s="6"/>
      <c r="KGA27" s="6"/>
      <c r="KGB27" s="6"/>
      <c r="KGC27" s="6"/>
      <c r="KGD27" s="6"/>
      <c r="KGE27" s="6"/>
      <c r="KGF27" s="6"/>
      <c r="KGG27" s="6"/>
      <c r="KGH27" s="6"/>
      <c r="KGI27" s="6"/>
      <c r="KGJ27" s="6"/>
      <c r="KGK27" s="6"/>
      <c r="KGL27" s="6"/>
      <c r="KGM27" s="6"/>
      <c r="KGN27" s="6"/>
      <c r="KGO27" s="6"/>
      <c r="KGP27" s="6"/>
      <c r="KGQ27" s="6"/>
      <c r="KGR27" s="6"/>
      <c r="KGS27" s="6"/>
      <c r="KGT27" s="6"/>
      <c r="KGU27" s="6"/>
      <c r="KGV27" s="6"/>
      <c r="KGW27" s="6"/>
      <c r="KGX27" s="6"/>
      <c r="KGY27" s="6"/>
      <c r="KGZ27" s="6"/>
      <c r="KHA27" s="6"/>
      <c r="KHB27" s="6"/>
      <c r="KHC27" s="6"/>
      <c r="KHD27" s="6"/>
      <c r="KHE27" s="6"/>
      <c r="KHF27" s="6"/>
      <c r="KHG27" s="6"/>
      <c r="KHH27" s="6"/>
      <c r="KHI27" s="6"/>
      <c r="KHJ27" s="6"/>
      <c r="KHK27" s="6"/>
      <c r="KHL27" s="6"/>
      <c r="KHM27" s="6"/>
      <c r="KHN27" s="6"/>
      <c r="KHO27" s="6"/>
      <c r="KHP27" s="6"/>
      <c r="KHQ27" s="6"/>
      <c r="KHR27" s="6"/>
      <c r="KHS27" s="6"/>
      <c r="KHT27" s="6"/>
      <c r="KHU27" s="6"/>
      <c r="KHV27" s="6"/>
      <c r="KHW27" s="6"/>
      <c r="KHX27" s="6"/>
      <c r="KHY27" s="6"/>
      <c r="KHZ27" s="6"/>
      <c r="KIA27" s="6"/>
      <c r="KIB27" s="6"/>
      <c r="KIC27" s="6"/>
      <c r="KID27" s="6"/>
      <c r="KIE27" s="6"/>
      <c r="KIF27" s="6"/>
      <c r="KIG27" s="6"/>
      <c r="KIH27" s="6"/>
      <c r="KII27" s="6"/>
      <c r="KIJ27" s="6"/>
      <c r="KIK27" s="6"/>
      <c r="KIL27" s="6"/>
      <c r="KIM27" s="6"/>
      <c r="KIN27" s="6"/>
      <c r="KIO27" s="6"/>
      <c r="KIP27" s="6"/>
      <c r="KIQ27" s="6"/>
      <c r="KIR27" s="6"/>
      <c r="KIS27" s="6"/>
      <c r="KIT27" s="6"/>
      <c r="KIU27" s="6"/>
      <c r="KIV27" s="6"/>
      <c r="KIW27" s="6"/>
      <c r="KIX27" s="6"/>
      <c r="KIY27" s="6"/>
      <c r="KIZ27" s="6"/>
      <c r="KJA27" s="6"/>
      <c r="KJB27" s="6"/>
      <c r="KJC27" s="6"/>
      <c r="KJD27" s="6"/>
      <c r="KJE27" s="6"/>
      <c r="KJF27" s="6"/>
      <c r="KJG27" s="6"/>
      <c r="KJH27" s="6"/>
      <c r="KJI27" s="6"/>
      <c r="KJJ27" s="6"/>
      <c r="KJK27" s="6"/>
      <c r="KJL27" s="6"/>
      <c r="KJM27" s="6"/>
      <c r="KJN27" s="6"/>
      <c r="KJO27" s="6"/>
      <c r="KJP27" s="6"/>
      <c r="KJQ27" s="6"/>
      <c r="KJR27" s="6"/>
      <c r="KJS27" s="6"/>
      <c r="KJT27" s="6"/>
      <c r="KJU27" s="6"/>
      <c r="KJV27" s="6"/>
      <c r="KJW27" s="6"/>
      <c r="KJX27" s="6"/>
      <c r="KJY27" s="6"/>
      <c r="KJZ27" s="6"/>
      <c r="KKA27" s="6"/>
      <c r="KKB27" s="6"/>
      <c r="KKC27" s="6"/>
      <c r="KKD27" s="6"/>
      <c r="KKE27" s="6"/>
      <c r="KKF27" s="6"/>
      <c r="KKG27" s="6"/>
      <c r="KKH27" s="6"/>
      <c r="KKI27" s="6"/>
      <c r="KKJ27" s="6"/>
      <c r="KKK27" s="6"/>
      <c r="KKL27" s="6"/>
      <c r="KKM27" s="6"/>
      <c r="KKN27" s="6"/>
      <c r="KKO27" s="6"/>
      <c r="KKP27" s="6"/>
      <c r="KKQ27" s="6"/>
      <c r="KKR27" s="6"/>
      <c r="KKS27" s="6"/>
      <c r="KKT27" s="6"/>
      <c r="KKU27" s="6"/>
      <c r="KKV27" s="6"/>
      <c r="KKW27" s="6"/>
      <c r="KKX27" s="6"/>
      <c r="KKY27" s="6"/>
      <c r="KKZ27" s="6"/>
      <c r="KLA27" s="6"/>
      <c r="KLB27" s="6"/>
      <c r="KLC27" s="6"/>
      <c r="KLD27" s="6"/>
      <c r="KLE27" s="6"/>
      <c r="KLF27" s="6"/>
      <c r="KLG27" s="6"/>
      <c r="KLH27" s="6"/>
      <c r="KLI27" s="6"/>
      <c r="KLJ27" s="6"/>
      <c r="KLK27" s="6"/>
      <c r="KLL27" s="6"/>
      <c r="KLM27" s="6"/>
      <c r="KLN27" s="6"/>
      <c r="KLO27" s="6"/>
      <c r="KLP27" s="6"/>
      <c r="KLQ27" s="6"/>
      <c r="KLR27" s="6"/>
      <c r="KLS27" s="6"/>
      <c r="KLT27" s="6"/>
      <c r="KLU27" s="6"/>
      <c r="KLV27" s="6"/>
      <c r="KLW27" s="6"/>
      <c r="KLX27" s="6"/>
      <c r="KLY27" s="6"/>
      <c r="KLZ27" s="6"/>
      <c r="KMA27" s="6"/>
      <c r="KMB27" s="6"/>
      <c r="KMC27" s="6"/>
      <c r="KMD27" s="6"/>
      <c r="KME27" s="6"/>
      <c r="KMF27" s="6"/>
      <c r="KMG27" s="6"/>
      <c r="KMH27" s="6"/>
      <c r="KMI27" s="6"/>
      <c r="KMJ27" s="6"/>
      <c r="KMK27" s="6"/>
      <c r="KML27" s="6"/>
      <c r="KMM27" s="6"/>
      <c r="KMN27" s="6"/>
      <c r="KMO27" s="6"/>
      <c r="KMP27" s="6"/>
      <c r="KMQ27" s="6"/>
      <c r="KMR27" s="6"/>
      <c r="KMS27" s="6"/>
      <c r="KMT27" s="6"/>
      <c r="KMU27" s="6"/>
      <c r="KMV27" s="6"/>
      <c r="KMW27" s="6"/>
      <c r="KMX27" s="6"/>
      <c r="KMY27" s="6"/>
      <c r="KMZ27" s="6"/>
      <c r="KNA27" s="6"/>
      <c r="KNB27" s="6"/>
      <c r="KNC27" s="6"/>
      <c r="KND27" s="6"/>
      <c r="KNE27" s="6"/>
      <c r="KNF27" s="6"/>
      <c r="KNG27" s="6"/>
      <c r="KNH27" s="6"/>
      <c r="KNI27" s="6"/>
      <c r="KNJ27" s="6"/>
      <c r="KNK27" s="6"/>
      <c r="KNL27" s="6"/>
      <c r="KNM27" s="6"/>
      <c r="KNN27" s="6"/>
      <c r="KNO27" s="6"/>
      <c r="KNP27" s="6"/>
      <c r="KNQ27" s="6"/>
      <c r="KNR27" s="6"/>
      <c r="KNS27" s="6"/>
      <c r="KNT27" s="6"/>
      <c r="KNU27" s="6"/>
      <c r="KNV27" s="6"/>
      <c r="KNW27" s="6"/>
      <c r="KNX27" s="6"/>
      <c r="KNY27" s="6"/>
      <c r="KNZ27" s="6"/>
      <c r="KOA27" s="6"/>
      <c r="KOB27" s="6"/>
      <c r="KOC27" s="6"/>
      <c r="KOD27" s="6"/>
      <c r="KOE27" s="6"/>
      <c r="KOF27" s="6"/>
      <c r="KOG27" s="6"/>
      <c r="KOH27" s="6"/>
      <c r="KOI27" s="6"/>
      <c r="KOJ27" s="6"/>
      <c r="KOK27" s="6"/>
      <c r="KOL27" s="6"/>
      <c r="KOM27" s="6"/>
      <c r="KON27" s="6"/>
      <c r="KOO27" s="6"/>
      <c r="KOP27" s="6"/>
      <c r="KOQ27" s="6"/>
      <c r="KOR27" s="6"/>
      <c r="KOS27" s="6"/>
      <c r="KOT27" s="6"/>
      <c r="KOU27" s="6"/>
      <c r="KOV27" s="6"/>
      <c r="KOW27" s="6"/>
      <c r="KOX27" s="6"/>
      <c r="KOY27" s="6"/>
      <c r="KOZ27" s="6"/>
      <c r="KPA27" s="6"/>
      <c r="KPB27" s="6"/>
      <c r="KPC27" s="6"/>
      <c r="KPD27" s="6"/>
      <c r="KPE27" s="6"/>
      <c r="KPF27" s="6"/>
      <c r="KPG27" s="6"/>
      <c r="KPH27" s="6"/>
      <c r="KPI27" s="6"/>
      <c r="KPJ27" s="6"/>
      <c r="KPK27" s="6"/>
      <c r="KPL27" s="6"/>
      <c r="KPM27" s="6"/>
      <c r="KPN27" s="6"/>
      <c r="KPO27" s="6"/>
      <c r="KPP27" s="6"/>
      <c r="KPQ27" s="6"/>
      <c r="KPR27" s="6"/>
      <c r="KPS27" s="6"/>
      <c r="KPT27" s="6"/>
      <c r="KPU27" s="6"/>
      <c r="KPV27" s="6"/>
      <c r="KPW27" s="6"/>
      <c r="KPX27" s="6"/>
      <c r="KPY27" s="6"/>
      <c r="KPZ27" s="6"/>
      <c r="KQA27" s="6"/>
      <c r="KQB27" s="6"/>
      <c r="KQC27" s="6"/>
      <c r="KQD27" s="6"/>
      <c r="KQE27" s="6"/>
      <c r="KQF27" s="6"/>
      <c r="KQG27" s="6"/>
      <c r="KQH27" s="6"/>
      <c r="KQI27" s="6"/>
      <c r="KQJ27" s="6"/>
      <c r="KQK27" s="6"/>
      <c r="KQL27" s="6"/>
      <c r="KQM27" s="6"/>
      <c r="KQN27" s="6"/>
      <c r="KQO27" s="6"/>
      <c r="KQP27" s="6"/>
      <c r="KQQ27" s="6"/>
      <c r="KQR27" s="6"/>
      <c r="KQS27" s="6"/>
      <c r="KQT27" s="6"/>
      <c r="KQU27" s="6"/>
      <c r="KQV27" s="6"/>
      <c r="KQW27" s="6"/>
      <c r="KQX27" s="6"/>
      <c r="KQY27" s="6"/>
      <c r="KQZ27" s="6"/>
      <c r="KRA27" s="6"/>
      <c r="KRB27" s="6"/>
      <c r="KRC27" s="6"/>
      <c r="KRD27" s="6"/>
      <c r="KRE27" s="6"/>
      <c r="KRF27" s="6"/>
      <c r="KRG27" s="6"/>
      <c r="KRH27" s="6"/>
      <c r="KRI27" s="6"/>
      <c r="KRJ27" s="6"/>
      <c r="KRK27" s="6"/>
      <c r="KRL27" s="6"/>
      <c r="KRM27" s="6"/>
      <c r="KRN27" s="6"/>
      <c r="KRO27" s="6"/>
      <c r="KRP27" s="6"/>
      <c r="KRQ27" s="6"/>
      <c r="KRR27" s="6"/>
      <c r="KRS27" s="6"/>
      <c r="KRT27" s="6"/>
      <c r="KRU27" s="6"/>
      <c r="KRV27" s="6"/>
      <c r="KRW27" s="6"/>
      <c r="KRX27" s="6"/>
      <c r="KRY27" s="6"/>
      <c r="KRZ27" s="6"/>
      <c r="KSA27" s="6"/>
      <c r="KSB27" s="6"/>
      <c r="KSC27" s="6"/>
      <c r="KSD27" s="6"/>
      <c r="KSE27" s="6"/>
      <c r="KSF27" s="6"/>
      <c r="KSG27" s="6"/>
      <c r="KSH27" s="6"/>
      <c r="KSI27" s="6"/>
      <c r="KSJ27" s="6"/>
      <c r="KSK27" s="6"/>
      <c r="KSL27" s="6"/>
      <c r="KSM27" s="6"/>
      <c r="KSN27" s="6"/>
      <c r="KSO27" s="6"/>
      <c r="KSP27" s="6"/>
      <c r="KSQ27" s="6"/>
      <c r="KSR27" s="6"/>
      <c r="KSS27" s="6"/>
      <c r="KST27" s="6"/>
      <c r="KSU27" s="6"/>
      <c r="KSV27" s="6"/>
      <c r="KSW27" s="6"/>
      <c r="KSX27" s="6"/>
      <c r="KSY27" s="6"/>
      <c r="KSZ27" s="6"/>
      <c r="KTA27" s="6"/>
      <c r="KTB27" s="6"/>
      <c r="KTC27" s="6"/>
      <c r="KTD27" s="6"/>
      <c r="KTE27" s="6"/>
      <c r="KTF27" s="6"/>
      <c r="KTG27" s="6"/>
      <c r="KTH27" s="6"/>
      <c r="KTI27" s="6"/>
      <c r="KTJ27" s="6"/>
      <c r="KTK27" s="6"/>
      <c r="KTL27" s="6"/>
      <c r="KTM27" s="6"/>
      <c r="KTN27" s="6"/>
      <c r="KTO27" s="6"/>
      <c r="KTP27" s="6"/>
      <c r="KTQ27" s="6"/>
      <c r="KTR27" s="6"/>
      <c r="KTS27" s="6"/>
      <c r="KTT27" s="6"/>
      <c r="KTU27" s="6"/>
      <c r="KTV27" s="6"/>
      <c r="KTW27" s="6"/>
      <c r="KTX27" s="6"/>
      <c r="KTY27" s="6"/>
      <c r="KTZ27" s="6"/>
      <c r="KUA27" s="6"/>
      <c r="KUB27" s="6"/>
      <c r="KUC27" s="6"/>
      <c r="KUD27" s="6"/>
      <c r="KUE27" s="6"/>
      <c r="KUF27" s="6"/>
      <c r="KUG27" s="6"/>
      <c r="KUH27" s="6"/>
      <c r="KUI27" s="6"/>
      <c r="KUJ27" s="6"/>
      <c r="KUK27" s="6"/>
      <c r="KUL27" s="6"/>
      <c r="KUM27" s="6"/>
      <c r="KUN27" s="6"/>
      <c r="KUO27" s="6"/>
      <c r="KUP27" s="6"/>
      <c r="KUQ27" s="6"/>
      <c r="KUR27" s="6"/>
      <c r="KUS27" s="6"/>
      <c r="KUT27" s="6"/>
      <c r="KUU27" s="6"/>
      <c r="KUV27" s="6"/>
      <c r="KUW27" s="6"/>
      <c r="KUX27" s="6"/>
      <c r="KUY27" s="6"/>
      <c r="KUZ27" s="6"/>
      <c r="KVA27" s="6"/>
      <c r="KVB27" s="6"/>
      <c r="KVC27" s="6"/>
      <c r="KVD27" s="6"/>
      <c r="KVE27" s="6"/>
      <c r="KVF27" s="6"/>
      <c r="KVG27" s="6"/>
      <c r="KVH27" s="6"/>
      <c r="KVI27" s="6"/>
      <c r="KVJ27" s="6"/>
      <c r="KVK27" s="6"/>
      <c r="KVL27" s="6"/>
      <c r="KVM27" s="6"/>
      <c r="KVN27" s="6"/>
      <c r="KVO27" s="6"/>
      <c r="KVP27" s="6"/>
      <c r="KVQ27" s="6"/>
      <c r="KVR27" s="6"/>
      <c r="KVS27" s="6"/>
      <c r="KVT27" s="6"/>
      <c r="KVU27" s="6"/>
      <c r="KVV27" s="6"/>
      <c r="KVW27" s="6"/>
      <c r="KVX27" s="6"/>
      <c r="KVY27" s="6"/>
      <c r="KVZ27" s="6"/>
      <c r="KWA27" s="6"/>
      <c r="KWB27" s="6"/>
      <c r="KWC27" s="6"/>
      <c r="KWD27" s="6"/>
      <c r="KWE27" s="6"/>
      <c r="KWF27" s="6"/>
      <c r="KWG27" s="6"/>
      <c r="KWH27" s="6"/>
      <c r="KWI27" s="6"/>
      <c r="KWJ27" s="6"/>
      <c r="KWK27" s="6"/>
      <c r="KWL27" s="6"/>
      <c r="KWM27" s="6"/>
      <c r="KWN27" s="6"/>
      <c r="KWO27" s="6"/>
      <c r="KWP27" s="6"/>
      <c r="KWQ27" s="6"/>
      <c r="KWR27" s="6"/>
      <c r="KWS27" s="6"/>
      <c r="KWT27" s="6"/>
      <c r="KWU27" s="6"/>
      <c r="KWV27" s="6"/>
      <c r="KWW27" s="6"/>
      <c r="KWX27" s="6"/>
      <c r="KWY27" s="6"/>
      <c r="KWZ27" s="6"/>
      <c r="KXA27" s="6"/>
      <c r="KXB27" s="6"/>
      <c r="KXC27" s="6"/>
      <c r="KXD27" s="6"/>
      <c r="KXE27" s="6"/>
      <c r="KXF27" s="6"/>
      <c r="KXG27" s="6"/>
      <c r="KXH27" s="6"/>
      <c r="KXI27" s="6"/>
      <c r="KXJ27" s="6"/>
      <c r="KXK27" s="6"/>
      <c r="KXL27" s="6"/>
      <c r="KXM27" s="6"/>
      <c r="KXN27" s="6"/>
      <c r="KXO27" s="6"/>
      <c r="KXP27" s="6"/>
      <c r="KXQ27" s="6"/>
      <c r="KXR27" s="6"/>
      <c r="KXS27" s="6"/>
      <c r="KXT27" s="6"/>
      <c r="KXU27" s="6"/>
      <c r="KXV27" s="6"/>
      <c r="KXW27" s="6"/>
      <c r="KXX27" s="6"/>
      <c r="KXY27" s="6"/>
      <c r="KXZ27" s="6"/>
      <c r="KYA27" s="6"/>
      <c r="KYB27" s="6"/>
      <c r="KYC27" s="6"/>
      <c r="KYD27" s="6"/>
      <c r="KYE27" s="6"/>
      <c r="KYF27" s="6"/>
      <c r="KYG27" s="6"/>
      <c r="KYH27" s="6"/>
      <c r="KYI27" s="6"/>
      <c r="KYJ27" s="6"/>
      <c r="KYK27" s="6"/>
      <c r="KYL27" s="6"/>
      <c r="KYM27" s="6"/>
      <c r="KYN27" s="6"/>
      <c r="KYO27" s="6"/>
      <c r="KYP27" s="6"/>
      <c r="KYQ27" s="6"/>
      <c r="KYR27" s="6"/>
      <c r="KYS27" s="6"/>
      <c r="KYT27" s="6"/>
      <c r="KYU27" s="6"/>
      <c r="KYV27" s="6"/>
      <c r="KYW27" s="6"/>
      <c r="KYX27" s="6"/>
      <c r="KYY27" s="6"/>
      <c r="KYZ27" s="6"/>
      <c r="KZA27" s="6"/>
      <c r="KZB27" s="6"/>
      <c r="KZC27" s="6"/>
      <c r="KZD27" s="6"/>
      <c r="KZE27" s="6"/>
      <c r="KZF27" s="6"/>
      <c r="KZG27" s="6"/>
      <c r="KZH27" s="6"/>
      <c r="KZI27" s="6"/>
      <c r="KZJ27" s="6"/>
      <c r="KZK27" s="6"/>
      <c r="KZL27" s="6"/>
      <c r="KZM27" s="6"/>
      <c r="KZN27" s="6"/>
      <c r="KZO27" s="6"/>
      <c r="KZP27" s="6"/>
      <c r="KZQ27" s="6"/>
      <c r="KZR27" s="6"/>
      <c r="KZS27" s="6"/>
      <c r="KZT27" s="6"/>
      <c r="KZU27" s="6"/>
      <c r="KZV27" s="6"/>
      <c r="KZW27" s="6"/>
      <c r="KZX27" s="6"/>
      <c r="KZY27" s="6"/>
      <c r="KZZ27" s="6"/>
      <c r="LAA27" s="6"/>
      <c r="LAB27" s="6"/>
      <c r="LAC27" s="6"/>
      <c r="LAD27" s="6"/>
      <c r="LAE27" s="6"/>
      <c r="LAF27" s="6"/>
      <c r="LAG27" s="6"/>
      <c r="LAH27" s="6"/>
      <c r="LAI27" s="6"/>
      <c r="LAJ27" s="6"/>
      <c r="LAK27" s="6"/>
      <c r="LAL27" s="6"/>
      <c r="LAM27" s="6"/>
      <c r="LAN27" s="6"/>
      <c r="LAO27" s="6"/>
      <c r="LAP27" s="6"/>
      <c r="LAQ27" s="6"/>
      <c r="LAR27" s="6"/>
      <c r="LAS27" s="6"/>
      <c r="LAT27" s="6"/>
      <c r="LAU27" s="6"/>
      <c r="LAV27" s="6"/>
      <c r="LAW27" s="6"/>
      <c r="LAX27" s="6"/>
      <c r="LAY27" s="6"/>
      <c r="LAZ27" s="6"/>
      <c r="LBA27" s="6"/>
      <c r="LBB27" s="6"/>
      <c r="LBC27" s="6"/>
      <c r="LBD27" s="6"/>
      <c r="LBE27" s="6"/>
      <c r="LBF27" s="6"/>
      <c r="LBG27" s="6"/>
      <c r="LBH27" s="6"/>
      <c r="LBI27" s="6"/>
      <c r="LBJ27" s="6"/>
      <c r="LBK27" s="6"/>
      <c r="LBL27" s="6"/>
      <c r="LBM27" s="6"/>
      <c r="LBN27" s="6"/>
      <c r="LBO27" s="6"/>
      <c r="LBP27" s="6"/>
      <c r="LBQ27" s="6"/>
      <c r="LBR27" s="6"/>
      <c r="LBS27" s="6"/>
      <c r="LBT27" s="6"/>
      <c r="LBU27" s="6"/>
      <c r="LBV27" s="6"/>
      <c r="LBW27" s="6"/>
      <c r="LBX27" s="6"/>
      <c r="LBY27" s="6"/>
      <c r="LBZ27" s="6"/>
      <c r="LCA27" s="6"/>
      <c r="LCB27" s="6"/>
      <c r="LCC27" s="6"/>
      <c r="LCD27" s="6"/>
      <c r="LCE27" s="6"/>
      <c r="LCF27" s="6"/>
      <c r="LCG27" s="6"/>
      <c r="LCH27" s="6"/>
      <c r="LCI27" s="6"/>
      <c r="LCJ27" s="6"/>
      <c r="LCK27" s="6"/>
      <c r="LCL27" s="6"/>
      <c r="LCM27" s="6"/>
      <c r="LCN27" s="6"/>
      <c r="LCO27" s="6"/>
      <c r="LCP27" s="6"/>
      <c r="LCQ27" s="6"/>
      <c r="LCR27" s="6"/>
      <c r="LCS27" s="6"/>
      <c r="LCT27" s="6"/>
      <c r="LCU27" s="6"/>
      <c r="LCV27" s="6"/>
      <c r="LCW27" s="6"/>
      <c r="LCX27" s="6"/>
      <c r="LCY27" s="6"/>
      <c r="LCZ27" s="6"/>
      <c r="LDA27" s="6"/>
      <c r="LDB27" s="6"/>
      <c r="LDC27" s="6"/>
      <c r="LDD27" s="6"/>
      <c r="LDE27" s="6"/>
      <c r="LDF27" s="6"/>
      <c r="LDG27" s="6"/>
      <c r="LDH27" s="6"/>
      <c r="LDI27" s="6"/>
      <c r="LDJ27" s="6"/>
      <c r="LDK27" s="6"/>
      <c r="LDL27" s="6"/>
      <c r="LDM27" s="6"/>
      <c r="LDN27" s="6"/>
      <c r="LDO27" s="6"/>
      <c r="LDP27" s="6"/>
      <c r="LDQ27" s="6"/>
      <c r="LDR27" s="6"/>
      <c r="LDS27" s="6"/>
      <c r="LDT27" s="6"/>
      <c r="LDU27" s="6"/>
      <c r="LDV27" s="6"/>
      <c r="LDW27" s="6"/>
      <c r="LDX27" s="6"/>
      <c r="LDY27" s="6"/>
      <c r="LDZ27" s="6"/>
      <c r="LEA27" s="6"/>
      <c r="LEB27" s="6"/>
      <c r="LEC27" s="6"/>
      <c r="LED27" s="6"/>
      <c r="LEE27" s="6"/>
      <c r="LEF27" s="6"/>
      <c r="LEG27" s="6"/>
      <c r="LEH27" s="6"/>
      <c r="LEI27" s="6"/>
      <c r="LEJ27" s="6"/>
      <c r="LEK27" s="6"/>
      <c r="LEL27" s="6"/>
      <c r="LEM27" s="6"/>
      <c r="LEN27" s="6"/>
      <c r="LEO27" s="6"/>
      <c r="LEP27" s="6"/>
      <c r="LEQ27" s="6"/>
      <c r="LER27" s="6"/>
      <c r="LES27" s="6"/>
      <c r="LET27" s="6"/>
      <c r="LEU27" s="6"/>
      <c r="LEV27" s="6"/>
      <c r="LEW27" s="6"/>
      <c r="LEX27" s="6"/>
      <c r="LEY27" s="6"/>
      <c r="LEZ27" s="6"/>
      <c r="LFA27" s="6"/>
      <c r="LFB27" s="6"/>
      <c r="LFC27" s="6"/>
      <c r="LFD27" s="6"/>
      <c r="LFE27" s="6"/>
      <c r="LFF27" s="6"/>
      <c r="LFG27" s="6"/>
      <c r="LFH27" s="6"/>
      <c r="LFI27" s="6"/>
      <c r="LFJ27" s="6"/>
      <c r="LFK27" s="6"/>
      <c r="LFL27" s="6"/>
      <c r="LFM27" s="6"/>
      <c r="LFN27" s="6"/>
      <c r="LFO27" s="6"/>
      <c r="LFP27" s="6"/>
      <c r="LFQ27" s="6"/>
      <c r="LFR27" s="6"/>
      <c r="LFS27" s="6"/>
      <c r="LFT27" s="6"/>
      <c r="LFU27" s="6"/>
      <c r="LFV27" s="6"/>
      <c r="LFW27" s="6"/>
      <c r="LFX27" s="6"/>
      <c r="LFY27" s="6"/>
      <c r="LFZ27" s="6"/>
      <c r="LGA27" s="6"/>
      <c r="LGB27" s="6"/>
      <c r="LGC27" s="6"/>
      <c r="LGD27" s="6"/>
      <c r="LGE27" s="6"/>
      <c r="LGF27" s="6"/>
      <c r="LGG27" s="6"/>
      <c r="LGH27" s="6"/>
      <c r="LGI27" s="6"/>
      <c r="LGJ27" s="6"/>
      <c r="LGK27" s="6"/>
      <c r="LGL27" s="6"/>
      <c r="LGM27" s="6"/>
      <c r="LGN27" s="6"/>
      <c r="LGO27" s="6"/>
      <c r="LGP27" s="6"/>
      <c r="LGQ27" s="6"/>
      <c r="LGR27" s="6"/>
      <c r="LGS27" s="6"/>
      <c r="LGT27" s="6"/>
      <c r="LGU27" s="6"/>
      <c r="LGV27" s="6"/>
      <c r="LGW27" s="6"/>
      <c r="LGX27" s="6"/>
      <c r="LGY27" s="6"/>
      <c r="LGZ27" s="6"/>
      <c r="LHA27" s="6"/>
      <c r="LHB27" s="6"/>
      <c r="LHC27" s="6"/>
      <c r="LHD27" s="6"/>
      <c r="LHE27" s="6"/>
      <c r="LHF27" s="6"/>
      <c r="LHG27" s="6"/>
      <c r="LHH27" s="6"/>
      <c r="LHI27" s="6"/>
      <c r="LHJ27" s="6"/>
      <c r="LHK27" s="6"/>
      <c r="LHL27" s="6"/>
      <c r="LHM27" s="6"/>
      <c r="LHN27" s="6"/>
      <c r="LHO27" s="6"/>
      <c r="LHP27" s="6"/>
      <c r="LHQ27" s="6"/>
      <c r="LHR27" s="6"/>
      <c r="LHS27" s="6"/>
      <c r="LHT27" s="6"/>
      <c r="LHU27" s="6"/>
      <c r="LHV27" s="6"/>
      <c r="LHW27" s="6"/>
      <c r="LHX27" s="6"/>
      <c r="LHY27" s="6"/>
      <c r="LHZ27" s="6"/>
      <c r="LIA27" s="6"/>
      <c r="LIB27" s="6"/>
      <c r="LIC27" s="6"/>
      <c r="LID27" s="6"/>
      <c r="LIE27" s="6"/>
      <c r="LIF27" s="6"/>
      <c r="LIG27" s="6"/>
      <c r="LIH27" s="6"/>
      <c r="LII27" s="6"/>
      <c r="LIJ27" s="6"/>
      <c r="LIK27" s="6"/>
      <c r="LIL27" s="6"/>
      <c r="LIM27" s="6"/>
      <c r="LIN27" s="6"/>
      <c r="LIO27" s="6"/>
      <c r="LIP27" s="6"/>
      <c r="LIQ27" s="6"/>
      <c r="LIR27" s="6"/>
      <c r="LIS27" s="6"/>
      <c r="LIT27" s="6"/>
      <c r="LIU27" s="6"/>
      <c r="LIV27" s="6"/>
      <c r="LIW27" s="6"/>
      <c r="LIX27" s="6"/>
      <c r="LIY27" s="6"/>
      <c r="LIZ27" s="6"/>
      <c r="LJA27" s="6"/>
      <c r="LJB27" s="6"/>
      <c r="LJC27" s="6"/>
      <c r="LJD27" s="6"/>
      <c r="LJE27" s="6"/>
      <c r="LJF27" s="6"/>
      <c r="LJG27" s="6"/>
      <c r="LJH27" s="6"/>
      <c r="LJI27" s="6"/>
      <c r="LJJ27" s="6"/>
      <c r="LJK27" s="6"/>
      <c r="LJL27" s="6"/>
      <c r="LJM27" s="6"/>
      <c r="LJN27" s="6"/>
      <c r="LJO27" s="6"/>
      <c r="LJP27" s="6"/>
      <c r="LJQ27" s="6"/>
      <c r="LJR27" s="6"/>
      <c r="LJS27" s="6"/>
      <c r="LJT27" s="6"/>
      <c r="LJU27" s="6"/>
      <c r="LJV27" s="6"/>
      <c r="LJW27" s="6"/>
      <c r="LJX27" s="6"/>
      <c r="LJY27" s="6"/>
      <c r="LJZ27" s="6"/>
      <c r="LKA27" s="6"/>
      <c r="LKB27" s="6"/>
      <c r="LKC27" s="6"/>
      <c r="LKD27" s="6"/>
      <c r="LKE27" s="6"/>
      <c r="LKF27" s="6"/>
      <c r="LKG27" s="6"/>
      <c r="LKH27" s="6"/>
      <c r="LKI27" s="6"/>
      <c r="LKJ27" s="6"/>
      <c r="LKK27" s="6"/>
      <c r="LKL27" s="6"/>
      <c r="LKM27" s="6"/>
      <c r="LKN27" s="6"/>
      <c r="LKO27" s="6"/>
      <c r="LKP27" s="6"/>
      <c r="LKQ27" s="6"/>
      <c r="LKR27" s="6"/>
      <c r="LKS27" s="6"/>
      <c r="LKT27" s="6"/>
      <c r="LKU27" s="6"/>
      <c r="LKV27" s="6"/>
      <c r="LKW27" s="6"/>
      <c r="LKX27" s="6"/>
      <c r="LKY27" s="6"/>
      <c r="LKZ27" s="6"/>
      <c r="LLA27" s="6"/>
      <c r="LLB27" s="6"/>
      <c r="LLC27" s="6"/>
      <c r="LLD27" s="6"/>
      <c r="LLE27" s="6"/>
      <c r="LLF27" s="6"/>
      <c r="LLG27" s="6"/>
      <c r="LLH27" s="6"/>
      <c r="LLI27" s="6"/>
      <c r="LLJ27" s="6"/>
      <c r="LLK27" s="6"/>
      <c r="LLL27" s="6"/>
      <c r="LLM27" s="6"/>
      <c r="LLN27" s="6"/>
      <c r="LLO27" s="6"/>
      <c r="LLP27" s="6"/>
      <c r="LLQ27" s="6"/>
      <c r="LLR27" s="6"/>
      <c r="LLS27" s="6"/>
      <c r="LLT27" s="6"/>
      <c r="LLU27" s="6"/>
      <c r="LLV27" s="6"/>
      <c r="LLW27" s="6"/>
      <c r="LLX27" s="6"/>
      <c r="LLY27" s="6"/>
      <c r="LLZ27" s="6"/>
      <c r="LMA27" s="6"/>
      <c r="LMB27" s="6"/>
      <c r="LMC27" s="6"/>
      <c r="LMD27" s="6"/>
      <c r="LME27" s="6"/>
      <c r="LMF27" s="6"/>
      <c r="LMG27" s="6"/>
      <c r="LMH27" s="6"/>
      <c r="LMI27" s="6"/>
      <c r="LMJ27" s="6"/>
      <c r="LMK27" s="6"/>
      <c r="LML27" s="6"/>
      <c r="LMM27" s="6"/>
      <c r="LMN27" s="6"/>
      <c r="LMO27" s="6"/>
      <c r="LMP27" s="6"/>
      <c r="LMQ27" s="6"/>
      <c r="LMR27" s="6"/>
      <c r="LMS27" s="6"/>
      <c r="LMT27" s="6"/>
      <c r="LMU27" s="6"/>
      <c r="LMV27" s="6"/>
      <c r="LMW27" s="6"/>
      <c r="LMX27" s="6"/>
      <c r="LMY27" s="6"/>
      <c r="LMZ27" s="6"/>
      <c r="LNA27" s="6"/>
      <c r="LNB27" s="6"/>
      <c r="LNC27" s="6"/>
      <c r="LND27" s="6"/>
      <c r="LNE27" s="6"/>
      <c r="LNF27" s="6"/>
      <c r="LNG27" s="6"/>
      <c r="LNH27" s="6"/>
      <c r="LNI27" s="6"/>
      <c r="LNJ27" s="6"/>
      <c r="LNK27" s="6"/>
      <c r="LNL27" s="6"/>
      <c r="LNM27" s="6"/>
      <c r="LNN27" s="6"/>
      <c r="LNO27" s="6"/>
      <c r="LNP27" s="6"/>
      <c r="LNQ27" s="6"/>
      <c r="LNR27" s="6"/>
      <c r="LNS27" s="6"/>
      <c r="LNT27" s="6"/>
      <c r="LNU27" s="6"/>
      <c r="LNV27" s="6"/>
      <c r="LNW27" s="6"/>
      <c r="LNX27" s="6"/>
      <c r="LNY27" s="6"/>
      <c r="LNZ27" s="6"/>
      <c r="LOA27" s="6"/>
      <c r="LOB27" s="6"/>
      <c r="LOC27" s="6"/>
      <c r="LOD27" s="6"/>
      <c r="LOE27" s="6"/>
      <c r="LOF27" s="6"/>
      <c r="LOG27" s="6"/>
      <c r="LOH27" s="6"/>
      <c r="LOI27" s="6"/>
      <c r="LOJ27" s="6"/>
      <c r="LOK27" s="6"/>
      <c r="LOL27" s="6"/>
      <c r="LOM27" s="6"/>
      <c r="LON27" s="6"/>
      <c r="LOO27" s="6"/>
      <c r="LOP27" s="6"/>
      <c r="LOQ27" s="6"/>
      <c r="LOR27" s="6"/>
      <c r="LOS27" s="6"/>
      <c r="LOT27" s="6"/>
      <c r="LOU27" s="6"/>
      <c r="LOV27" s="6"/>
      <c r="LOW27" s="6"/>
      <c r="LOX27" s="6"/>
      <c r="LOY27" s="6"/>
      <c r="LOZ27" s="6"/>
      <c r="LPA27" s="6"/>
      <c r="LPB27" s="6"/>
      <c r="LPC27" s="6"/>
      <c r="LPD27" s="6"/>
      <c r="LPE27" s="6"/>
      <c r="LPF27" s="6"/>
      <c r="LPG27" s="6"/>
      <c r="LPH27" s="6"/>
      <c r="LPI27" s="6"/>
      <c r="LPJ27" s="6"/>
      <c r="LPK27" s="6"/>
      <c r="LPL27" s="6"/>
      <c r="LPM27" s="6"/>
      <c r="LPN27" s="6"/>
      <c r="LPO27" s="6"/>
      <c r="LPP27" s="6"/>
      <c r="LPQ27" s="6"/>
      <c r="LPR27" s="6"/>
      <c r="LPS27" s="6"/>
      <c r="LPT27" s="6"/>
      <c r="LPU27" s="6"/>
      <c r="LPV27" s="6"/>
      <c r="LPW27" s="6"/>
      <c r="LPX27" s="6"/>
      <c r="LPY27" s="6"/>
      <c r="LPZ27" s="6"/>
      <c r="LQA27" s="6"/>
      <c r="LQB27" s="6"/>
      <c r="LQC27" s="6"/>
      <c r="LQD27" s="6"/>
      <c r="LQE27" s="6"/>
      <c r="LQF27" s="6"/>
      <c r="LQG27" s="6"/>
      <c r="LQH27" s="6"/>
      <c r="LQI27" s="6"/>
      <c r="LQJ27" s="6"/>
      <c r="LQK27" s="6"/>
      <c r="LQL27" s="6"/>
      <c r="LQM27" s="6"/>
      <c r="LQN27" s="6"/>
      <c r="LQO27" s="6"/>
      <c r="LQP27" s="6"/>
      <c r="LQQ27" s="6"/>
      <c r="LQR27" s="6"/>
      <c r="LQS27" s="6"/>
      <c r="LQT27" s="6"/>
      <c r="LQU27" s="6"/>
      <c r="LQV27" s="6"/>
      <c r="LQW27" s="6"/>
      <c r="LQX27" s="6"/>
      <c r="LQY27" s="6"/>
      <c r="LQZ27" s="6"/>
      <c r="LRA27" s="6"/>
      <c r="LRB27" s="6"/>
      <c r="LRC27" s="6"/>
      <c r="LRD27" s="6"/>
      <c r="LRE27" s="6"/>
      <c r="LRF27" s="6"/>
      <c r="LRG27" s="6"/>
      <c r="LRH27" s="6"/>
      <c r="LRI27" s="6"/>
      <c r="LRJ27" s="6"/>
      <c r="LRK27" s="6"/>
      <c r="LRL27" s="6"/>
      <c r="LRM27" s="6"/>
      <c r="LRN27" s="6"/>
      <c r="LRO27" s="6"/>
      <c r="LRP27" s="6"/>
      <c r="LRQ27" s="6"/>
      <c r="LRR27" s="6"/>
      <c r="LRS27" s="6"/>
      <c r="LRT27" s="6"/>
      <c r="LRU27" s="6"/>
      <c r="LRV27" s="6"/>
      <c r="LRW27" s="6"/>
      <c r="LRX27" s="6"/>
      <c r="LRY27" s="6"/>
      <c r="LRZ27" s="6"/>
      <c r="LSA27" s="6"/>
      <c r="LSB27" s="6"/>
      <c r="LSC27" s="6"/>
      <c r="LSD27" s="6"/>
      <c r="LSE27" s="6"/>
      <c r="LSF27" s="6"/>
      <c r="LSG27" s="6"/>
      <c r="LSH27" s="6"/>
      <c r="LSI27" s="6"/>
      <c r="LSJ27" s="6"/>
      <c r="LSK27" s="6"/>
      <c r="LSL27" s="6"/>
      <c r="LSM27" s="6"/>
      <c r="LSN27" s="6"/>
      <c r="LSO27" s="6"/>
      <c r="LSP27" s="6"/>
      <c r="LSQ27" s="6"/>
      <c r="LSR27" s="6"/>
      <c r="LSS27" s="6"/>
      <c r="LST27" s="6"/>
      <c r="LSU27" s="6"/>
      <c r="LSV27" s="6"/>
      <c r="LSW27" s="6"/>
      <c r="LSX27" s="6"/>
      <c r="LSY27" s="6"/>
      <c r="LSZ27" s="6"/>
      <c r="LTA27" s="6"/>
      <c r="LTB27" s="6"/>
      <c r="LTC27" s="6"/>
      <c r="LTD27" s="6"/>
      <c r="LTE27" s="6"/>
      <c r="LTF27" s="6"/>
      <c r="LTG27" s="6"/>
      <c r="LTH27" s="6"/>
      <c r="LTI27" s="6"/>
      <c r="LTJ27" s="6"/>
      <c r="LTK27" s="6"/>
      <c r="LTL27" s="6"/>
      <c r="LTM27" s="6"/>
      <c r="LTN27" s="6"/>
      <c r="LTO27" s="6"/>
      <c r="LTP27" s="6"/>
      <c r="LTQ27" s="6"/>
      <c r="LTR27" s="6"/>
      <c r="LTS27" s="6"/>
      <c r="LTT27" s="6"/>
      <c r="LTU27" s="6"/>
      <c r="LTV27" s="6"/>
      <c r="LTW27" s="6"/>
      <c r="LTX27" s="6"/>
      <c r="LTY27" s="6"/>
      <c r="LTZ27" s="6"/>
      <c r="LUA27" s="6"/>
      <c r="LUB27" s="6"/>
      <c r="LUC27" s="6"/>
      <c r="LUD27" s="6"/>
      <c r="LUE27" s="6"/>
      <c r="LUF27" s="6"/>
      <c r="LUG27" s="6"/>
      <c r="LUH27" s="6"/>
      <c r="LUI27" s="6"/>
      <c r="LUJ27" s="6"/>
      <c r="LUK27" s="6"/>
      <c r="LUL27" s="6"/>
      <c r="LUM27" s="6"/>
      <c r="LUN27" s="6"/>
      <c r="LUO27" s="6"/>
      <c r="LUP27" s="6"/>
      <c r="LUQ27" s="6"/>
      <c r="LUR27" s="6"/>
      <c r="LUS27" s="6"/>
      <c r="LUT27" s="6"/>
      <c r="LUU27" s="6"/>
      <c r="LUV27" s="6"/>
      <c r="LUW27" s="6"/>
      <c r="LUX27" s="6"/>
      <c r="LUY27" s="6"/>
      <c r="LUZ27" s="6"/>
      <c r="LVA27" s="6"/>
      <c r="LVB27" s="6"/>
      <c r="LVC27" s="6"/>
      <c r="LVD27" s="6"/>
      <c r="LVE27" s="6"/>
      <c r="LVF27" s="6"/>
      <c r="LVG27" s="6"/>
      <c r="LVH27" s="6"/>
      <c r="LVI27" s="6"/>
      <c r="LVJ27" s="6"/>
      <c r="LVK27" s="6"/>
      <c r="LVL27" s="6"/>
      <c r="LVM27" s="6"/>
      <c r="LVN27" s="6"/>
      <c r="LVO27" s="6"/>
      <c r="LVP27" s="6"/>
      <c r="LVQ27" s="6"/>
      <c r="LVR27" s="6"/>
      <c r="LVS27" s="6"/>
      <c r="LVT27" s="6"/>
      <c r="LVU27" s="6"/>
      <c r="LVV27" s="6"/>
      <c r="LVW27" s="6"/>
      <c r="LVX27" s="6"/>
      <c r="LVY27" s="6"/>
      <c r="LVZ27" s="6"/>
      <c r="LWA27" s="6"/>
      <c r="LWB27" s="6"/>
      <c r="LWC27" s="6"/>
      <c r="LWD27" s="6"/>
      <c r="LWE27" s="6"/>
      <c r="LWF27" s="6"/>
      <c r="LWG27" s="6"/>
      <c r="LWH27" s="6"/>
      <c r="LWI27" s="6"/>
      <c r="LWJ27" s="6"/>
      <c r="LWK27" s="6"/>
      <c r="LWL27" s="6"/>
      <c r="LWM27" s="6"/>
      <c r="LWN27" s="6"/>
      <c r="LWO27" s="6"/>
      <c r="LWP27" s="6"/>
      <c r="LWQ27" s="6"/>
      <c r="LWR27" s="6"/>
      <c r="LWS27" s="6"/>
      <c r="LWT27" s="6"/>
      <c r="LWU27" s="6"/>
      <c r="LWV27" s="6"/>
      <c r="LWW27" s="6"/>
      <c r="LWX27" s="6"/>
      <c r="LWY27" s="6"/>
      <c r="LWZ27" s="6"/>
      <c r="LXA27" s="6"/>
      <c r="LXB27" s="6"/>
      <c r="LXC27" s="6"/>
      <c r="LXD27" s="6"/>
      <c r="LXE27" s="6"/>
      <c r="LXF27" s="6"/>
      <c r="LXG27" s="6"/>
      <c r="LXH27" s="6"/>
      <c r="LXI27" s="6"/>
      <c r="LXJ27" s="6"/>
      <c r="LXK27" s="6"/>
      <c r="LXL27" s="6"/>
      <c r="LXM27" s="6"/>
      <c r="LXN27" s="6"/>
      <c r="LXO27" s="6"/>
      <c r="LXP27" s="6"/>
      <c r="LXQ27" s="6"/>
      <c r="LXR27" s="6"/>
      <c r="LXS27" s="6"/>
      <c r="LXT27" s="6"/>
      <c r="LXU27" s="6"/>
      <c r="LXV27" s="6"/>
      <c r="LXW27" s="6"/>
      <c r="LXX27" s="6"/>
      <c r="LXY27" s="6"/>
      <c r="LXZ27" s="6"/>
      <c r="LYA27" s="6"/>
      <c r="LYB27" s="6"/>
      <c r="LYC27" s="6"/>
      <c r="LYD27" s="6"/>
      <c r="LYE27" s="6"/>
      <c r="LYF27" s="6"/>
      <c r="LYG27" s="6"/>
      <c r="LYH27" s="6"/>
      <c r="LYI27" s="6"/>
      <c r="LYJ27" s="6"/>
      <c r="LYK27" s="6"/>
      <c r="LYL27" s="6"/>
      <c r="LYM27" s="6"/>
      <c r="LYN27" s="6"/>
      <c r="LYO27" s="6"/>
      <c r="LYP27" s="6"/>
      <c r="LYQ27" s="6"/>
      <c r="LYR27" s="6"/>
      <c r="LYS27" s="6"/>
      <c r="LYT27" s="6"/>
      <c r="LYU27" s="6"/>
      <c r="LYV27" s="6"/>
      <c r="LYW27" s="6"/>
      <c r="LYX27" s="6"/>
      <c r="LYY27" s="6"/>
      <c r="LYZ27" s="6"/>
      <c r="LZA27" s="6"/>
      <c r="LZB27" s="6"/>
      <c r="LZC27" s="6"/>
      <c r="LZD27" s="6"/>
      <c r="LZE27" s="6"/>
      <c r="LZF27" s="6"/>
      <c r="LZG27" s="6"/>
      <c r="LZH27" s="6"/>
      <c r="LZI27" s="6"/>
      <c r="LZJ27" s="6"/>
      <c r="LZK27" s="6"/>
      <c r="LZL27" s="6"/>
      <c r="LZM27" s="6"/>
      <c r="LZN27" s="6"/>
      <c r="LZO27" s="6"/>
      <c r="LZP27" s="6"/>
      <c r="LZQ27" s="6"/>
      <c r="LZR27" s="6"/>
      <c r="LZS27" s="6"/>
      <c r="LZT27" s="6"/>
      <c r="LZU27" s="6"/>
      <c r="LZV27" s="6"/>
      <c r="LZW27" s="6"/>
      <c r="LZX27" s="6"/>
      <c r="LZY27" s="6"/>
      <c r="LZZ27" s="6"/>
      <c r="MAA27" s="6"/>
      <c r="MAB27" s="6"/>
      <c r="MAC27" s="6"/>
      <c r="MAD27" s="6"/>
      <c r="MAE27" s="6"/>
      <c r="MAF27" s="6"/>
      <c r="MAG27" s="6"/>
      <c r="MAH27" s="6"/>
      <c r="MAI27" s="6"/>
      <c r="MAJ27" s="6"/>
      <c r="MAK27" s="6"/>
      <c r="MAL27" s="6"/>
      <c r="MAM27" s="6"/>
      <c r="MAN27" s="6"/>
      <c r="MAO27" s="6"/>
      <c r="MAP27" s="6"/>
      <c r="MAQ27" s="6"/>
      <c r="MAR27" s="6"/>
      <c r="MAS27" s="6"/>
      <c r="MAT27" s="6"/>
      <c r="MAU27" s="6"/>
      <c r="MAV27" s="6"/>
      <c r="MAW27" s="6"/>
      <c r="MAX27" s="6"/>
      <c r="MAY27" s="6"/>
      <c r="MAZ27" s="6"/>
      <c r="MBA27" s="6"/>
      <c r="MBB27" s="6"/>
      <c r="MBC27" s="6"/>
      <c r="MBD27" s="6"/>
      <c r="MBE27" s="6"/>
      <c r="MBF27" s="6"/>
      <c r="MBG27" s="6"/>
      <c r="MBH27" s="6"/>
      <c r="MBI27" s="6"/>
      <c r="MBJ27" s="6"/>
      <c r="MBK27" s="6"/>
      <c r="MBL27" s="6"/>
      <c r="MBM27" s="6"/>
      <c r="MBN27" s="6"/>
      <c r="MBO27" s="6"/>
      <c r="MBP27" s="6"/>
      <c r="MBQ27" s="6"/>
      <c r="MBR27" s="6"/>
      <c r="MBS27" s="6"/>
      <c r="MBT27" s="6"/>
      <c r="MBU27" s="6"/>
      <c r="MBV27" s="6"/>
      <c r="MBW27" s="6"/>
      <c r="MBX27" s="6"/>
      <c r="MBY27" s="6"/>
      <c r="MBZ27" s="6"/>
      <c r="MCA27" s="6"/>
      <c r="MCB27" s="6"/>
      <c r="MCC27" s="6"/>
      <c r="MCD27" s="6"/>
      <c r="MCE27" s="6"/>
      <c r="MCF27" s="6"/>
      <c r="MCG27" s="6"/>
      <c r="MCH27" s="6"/>
      <c r="MCI27" s="6"/>
      <c r="MCJ27" s="6"/>
      <c r="MCK27" s="6"/>
      <c r="MCL27" s="6"/>
      <c r="MCM27" s="6"/>
      <c r="MCN27" s="6"/>
      <c r="MCO27" s="6"/>
      <c r="MCP27" s="6"/>
      <c r="MCQ27" s="6"/>
      <c r="MCR27" s="6"/>
      <c r="MCS27" s="6"/>
      <c r="MCT27" s="6"/>
      <c r="MCU27" s="6"/>
      <c r="MCV27" s="6"/>
      <c r="MCW27" s="6"/>
      <c r="MCX27" s="6"/>
      <c r="MCY27" s="6"/>
      <c r="MCZ27" s="6"/>
      <c r="MDA27" s="6"/>
      <c r="MDB27" s="6"/>
      <c r="MDC27" s="6"/>
      <c r="MDD27" s="6"/>
      <c r="MDE27" s="6"/>
      <c r="MDF27" s="6"/>
      <c r="MDG27" s="6"/>
      <c r="MDH27" s="6"/>
      <c r="MDI27" s="6"/>
      <c r="MDJ27" s="6"/>
      <c r="MDK27" s="6"/>
      <c r="MDL27" s="6"/>
      <c r="MDM27" s="6"/>
      <c r="MDN27" s="6"/>
      <c r="MDO27" s="6"/>
      <c r="MDP27" s="6"/>
      <c r="MDQ27" s="6"/>
      <c r="MDR27" s="6"/>
      <c r="MDS27" s="6"/>
      <c r="MDT27" s="6"/>
      <c r="MDU27" s="6"/>
      <c r="MDV27" s="6"/>
      <c r="MDW27" s="6"/>
      <c r="MDX27" s="6"/>
      <c r="MDY27" s="6"/>
      <c r="MDZ27" s="6"/>
      <c r="MEA27" s="6"/>
      <c r="MEB27" s="6"/>
      <c r="MEC27" s="6"/>
      <c r="MED27" s="6"/>
      <c r="MEE27" s="6"/>
      <c r="MEF27" s="6"/>
      <c r="MEG27" s="6"/>
      <c r="MEH27" s="6"/>
      <c r="MEI27" s="6"/>
      <c r="MEJ27" s="6"/>
      <c r="MEK27" s="6"/>
      <c r="MEL27" s="6"/>
      <c r="MEM27" s="6"/>
      <c r="MEN27" s="6"/>
      <c r="MEO27" s="6"/>
      <c r="MEP27" s="6"/>
      <c r="MEQ27" s="6"/>
      <c r="MER27" s="6"/>
      <c r="MES27" s="6"/>
      <c r="MET27" s="6"/>
      <c r="MEU27" s="6"/>
      <c r="MEV27" s="6"/>
      <c r="MEW27" s="6"/>
      <c r="MEX27" s="6"/>
      <c r="MEY27" s="6"/>
      <c r="MEZ27" s="6"/>
      <c r="MFA27" s="6"/>
      <c r="MFB27" s="6"/>
      <c r="MFC27" s="6"/>
      <c r="MFD27" s="6"/>
      <c r="MFE27" s="6"/>
      <c r="MFF27" s="6"/>
      <c r="MFG27" s="6"/>
      <c r="MFH27" s="6"/>
      <c r="MFI27" s="6"/>
      <c r="MFJ27" s="6"/>
      <c r="MFK27" s="6"/>
      <c r="MFL27" s="6"/>
      <c r="MFM27" s="6"/>
      <c r="MFN27" s="6"/>
      <c r="MFO27" s="6"/>
      <c r="MFP27" s="6"/>
      <c r="MFQ27" s="6"/>
      <c r="MFR27" s="6"/>
      <c r="MFS27" s="6"/>
      <c r="MFT27" s="6"/>
      <c r="MFU27" s="6"/>
      <c r="MFV27" s="6"/>
      <c r="MFW27" s="6"/>
      <c r="MFX27" s="6"/>
      <c r="MFY27" s="6"/>
      <c r="MFZ27" s="6"/>
      <c r="MGA27" s="6"/>
      <c r="MGB27" s="6"/>
      <c r="MGC27" s="6"/>
      <c r="MGD27" s="6"/>
      <c r="MGE27" s="6"/>
      <c r="MGF27" s="6"/>
      <c r="MGG27" s="6"/>
      <c r="MGH27" s="6"/>
      <c r="MGI27" s="6"/>
      <c r="MGJ27" s="6"/>
      <c r="MGK27" s="6"/>
      <c r="MGL27" s="6"/>
      <c r="MGM27" s="6"/>
      <c r="MGN27" s="6"/>
      <c r="MGO27" s="6"/>
      <c r="MGP27" s="6"/>
      <c r="MGQ27" s="6"/>
      <c r="MGR27" s="6"/>
      <c r="MGS27" s="6"/>
      <c r="MGT27" s="6"/>
      <c r="MGU27" s="6"/>
      <c r="MGV27" s="6"/>
      <c r="MGW27" s="6"/>
      <c r="MGX27" s="6"/>
      <c r="MGY27" s="6"/>
      <c r="MGZ27" s="6"/>
      <c r="MHA27" s="6"/>
      <c r="MHB27" s="6"/>
      <c r="MHC27" s="6"/>
      <c r="MHD27" s="6"/>
      <c r="MHE27" s="6"/>
      <c r="MHF27" s="6"/>
      <c r="MHG27" s="6"/>
      <c r="MHH27" s="6"/>
      <c r="MHI27" s="6"/>
      <c r="MHJ27" s="6"/>
      <c r="MHK27" s="6"/>
      <c r="MHL27" s="6"/>
      <c r="MHM27" s="6"/>
      <c r="MHN27" s="6"/>
      <c r="MHO27" s="6"/>
      <c r="MHP27" s="6"/>
      <c r="MHQ27" s="6"/>
      <c r="MHR27" s="6"/>
      <c r="MHS27" s="6"/>
      <c r="MHT27" s="6"/>
      <c r="MHU27" s="6"/>
      <c r="MHV27" s="6"/>
      <c r="MHW27" s="6"/>
      <c r="MHX27" s="6"/>
      <c r="MHY27" s="6"/>
      <c r="MHZ27" s="6"/>
      <c r="MIA27" s="6"/>
      <c r="MIB27" s="6"/>
      <c r="MIC27" s="6"/>
      <c r="MID27" s="6"/>
      <c r="MIE27" s="6"/>
      <c r="MIF27" s="6"/>
      <c r="MIG27" s="6"/>
      <c r="MIH27" s="6"/>
      <c r="MII27" s="6"/>
      <c r="MIJ27" s="6"/>
      <c r="MIK27" s="6"/>
      <c r="MIL27" s="6"/>
      <c r="MIM27" s="6"/>
      <c r="MIN27" s="6"/>
      <c r="MIO27" s="6"/>
      <c r="MIP27" s="6"/>
      <c r="MIQ27" s="6"/>
      <c r="MIR27" s="6"/>
      <c r="MIS27" s="6"/>
      <c r="MIT27" s="6"/>
      <c r="MIU27" s="6"/>
      <c r="MIV27" s="6"/>
      <c r="MIW27" s="6"/>
      <c r="MIX27" s="6"/>
      <c r="MIY27" s="6"/>
      <c r="MIZ27" s="6"/>
      <c r="MJA27" s="6"/>
      <c r="MJB27" s="6"/>
      <c r="MJC27" s="6"/>
      <c r="MJD27" s="6"/>
      <c r="MJE27" s="6"/>
      <c r="MJF27" s="6"/>
      <c r="MJG27" s="6"/>
      <c r="MJH27" s="6"/>
      <c r="MJI27" s="6"/>
      <c r="MJJ27" s="6"/>
      <c r="MJK27" s="6"/>
      <c r="MJL27" s="6"/>
      <c r="MJM27" s="6"/>
      <c r="MJN27" s="6"/>
      <c r="MJO27" s="6"/>
      <c r="MJP27" s="6"/>
      <c r="MJQ27" s="6"/>
      <c r="MJR27" s="6"/>
      <c r="MJS27" s="6"/>
      <c r="MJT27" s="6"/>
      <c r="MJU27" s="6"/>
      <c r="MJV27" s="6"/>
      <c r="MJW27" s="6"/>
      <c r="MJX27" s="6"/>
      <c r="MJY27" s="6"/>
      <c r="MJZ27" s="6"/>
      <c r="MKA27" s="6"/>
      <c r="MKB27" s="6"/>
      <c r="MKC27" s="6"/>
      <c r="MKD27" s="6"/>
      <c r="MKE27" s="6"/>
      <c r="MKF27" s="6"/>
      <c r="MKG27" s="6"/>
      <c r="MKH27" s="6"/>
      <c r="MKI27" s="6"/>
      <c r="MKJ27" s="6"/>
      <c r="MKK27" s="6"/>
      <c r="MKL27" s="6"/>
      <c r="MKM27" s="6"/>
      <c r="MKN27" s="6"/>
      <c r="MKO27" s="6"/>
      <c r="MKP27" s="6"/>
      <c r="MKQ27" s="6"/>
      <c r="MKR27" s="6"/>
      <c r="MKS27" s="6"/>
      <c r="MKT27" s="6"/>
      <c r="MKU27" s="6"/>
      <c r="MKV27" s="6"/>
      <c r="MKW27" s="6"/>
      <c r="MKX27" s="6"/>
      <c r="MKY27" s="6"/>
      <c r="MKZ27" s="6"/>
      <c r="MLA27" s="6"/>
      <c r="MLB27" s="6"/>
      <c r="MLC27" s="6"/>
      <c r="MLD27" s="6"/>
      <c r="MLE27" s="6"/>
      <c r="MLF27" s="6"/>
      <c r="MLG27" s="6"/>
      <c r="MLH27" s="6"/>
      <c r="MLI27" s="6"/>
      <c r="MLJ27" s="6"/>
      <c r="MLK27" s="6"/>
      <c r="MLL27" s="6"/>
      <c r="MLM27" s="6"/>
      <c r="MLN27" s="6"/>
      <c r="MLO27" s="6"/>
      <c r="MLP27" s="6"/>
      <c r="MLQ27" s="6"/>
      <c r="MLR27" s="6"/>
      <c r="MLS27" s="6"/>
      <c r="MLT27" s="6"/>
      <c r="MLU27" s="6"/>
      <c r="MLV27" s="6"/>
      <c r="MLW27" s="6"/>
      <c r="MLX27" s="6"/>
      <c r="MLY27" s="6"/>
      <c r="MLZ27" s="6"/>
      <c r="MMA27" s="6"/>
      <c r="MMB27" s="6"/>
      <c r="MMC27" s="6"/>
      <c r="MMD27" s="6"/>
      <c r="MME27" s="6"/>
      <c r="MMF27" s="6"/>
      <c r="MMG27" s="6"/>
      <c r="MMH27" s="6"/>
      <c r="MMI27" s="6"/>
      <c r="MMJ27" s="6"/>
      <c r="MMK27" s="6"/>
      <c r="MML27" s="6"/>
      <c r="MMM27" s="6"/>
      <c r="MMN27" s="6"/>
      <c r="MMO27" s="6"/>
      <c r="MMP27" s="6"/>
      <c r="MMQ27" s="6"/>
      <c r="MMR27" s="6"/>
      <c r="MMS27" s="6"/>
      <c r="MMT27" s="6"/>
      <c r="MMU27" s="6"/>
      <c r="MMV27" s="6"/>
      <c r="MMW27" s="6"/>
      <c r="MMX27" s="6"/>
      <c r="MMY27" s="6"/>
      <c r="MMZ27" s="6"/>
      <c r="MNA27" s="6"/>
      <c r="MNB27" s="6"/>
      <c r="MNC27" s="6"/>
      <c r="MND27" s="6"/>
      <c r="MNE27" s="6"/>
      <c r="MNF27" s="6"/>
      <c r="MNG27" s="6"/>
      <c r="MNH27" s="6"/>
      <c r="MNI27" s="6"/>
      <c r="MNJ27" s="6"/>
      <c r="MNK27" s="6"/>
      <c r="MNL27" s="6"/>
      <c r="MNM27" s="6"/>
      <c r="MNN27" s="6"/>
      <c r="MNO27" s="6"/>
      <c r="MNP27" s="6"/>
      <c r="MNQ27" s="6"/>
      <c r="MNR27" s="6"/>
      <c r="MNS27" s="6"/>
      <c r="MNT27" s="6"/>
      <c r="MNU27" s="6"/>
      <c r="MNV27" s="6"/>
      <c r="MNW27" s="6"/>
      <c r="MNX27" s="6"/>
      <c r="MNY27" s="6"/>
      <c r="MNZ27" s="6"/>
      <c r="MOA27" s="6"/>
      <c r="MOB27" s="6"/>
      <c r="MOC27" s="6"/>
      <c r="MOD27" s="6"/>
      <c r="MOE27" s="6"/>
      <c r="MOF27" s="6"/>
      <c r="MOG27" s="6"/>
      <c r="MOH27" s="6"/>
      <c r="MOI27" s="6"/>
      <c r="MOJ27" s="6"/>
      <c r="MOK27" s="6"/>
      <c r="MOL27" s="6"/>
      <c r="MOM27" s="6"/>
      <c r="MON27" s="6"/>
      <c r="MOO27" s="6"/>
      <c r="MOP27" s="6"/>
      <c r="MOQ27" s="6"/>
      <c r="MOR27" s="6"/>
      <c r="MOS27" s="6"/>
      <c r="MOT27" s="6"/>
      <c r="MOU27" s="6"/>
      <c r="MOV27" s="6"/>
      <c r="MOW27" s="6"/>
      <c r="MOX27" s="6"/>
      <c r="MOY27" s="6"/>
      <c r="MOZ27" s="6"/>
      <c r="MPA27" s="6"/>
      <c r="MPB27" s="6"/>
      <c r="MPC27" s="6"/>
      <c r="MPD27" s="6"/>
      <c r="MPE27" s="6"/>
      <c r="MPF27" s="6"/>
      <c r="MPG27" s="6"/>
      <c r="MPH27" s="6"/>
      <c r="MPI27" s="6"/>
      <c r="MPJ27" s="6"/>
      <c r="MPK27" s="6"/>
      <c r="MPL27" s="6"/>
      <c r="MPM27" s="6"/>
      <c r="MPN27" s="6"/>
      <c r="MPO27" s="6"/>
      <c r="MPP27" s="6"/>
      <c r="MPQ27" s="6"/>
      <c r="MPR27" s="6"/>
      <c r="MPS27" s="6"/>
      <c r="MPT27" s="6"/>
      <c r="MPU27" s="6"/>
      <c r="MPV27" s="6"/>
      <c r="MPW27" s="6"/>
      <c r="MPX27" s="6"/>
      <c r="MPY27" s="6"/>
      <c r="MPZ27" s="6"/>
      <c r="MQA27" s="6"/>
      <c r="MQB27" s="6"/>
      <c r="MQC27" s="6"/>
      <c r="MQD27" s="6"/>
      <c r="MQE27" s="6"/>
      <c r="MQF27" s="6"/>
      <c r="MQG27" s="6"/>
      <c r="MQH27" s="6"/>
      <c r="MQI27" s="6"/>
      <c r="MQJ27" s="6"/>
      <c r="MQK27" s="6"/>
      <c r="MQL27" s="6"/>
      <c r="MQM27" s="6"/>
      <c r="MQN27" s="6"/>
      <c r="MQO27" s="6"/>
      <c r="MQP27" s="6"/>
      <c r="MQQ27" s="6"/>
      <c r="MQR27" s="6"/>
      <c r="MQS27" s="6"/>
      <c r="MQT27" s="6"/>
      <c r="MQU27" s="6"/>
      <c r="MQV27" s="6"/>
      <c r="MQW27" s="6"/>
      <c r="MQX27" s="6"/>
      <c r="MQY27" s="6"/>
      <c r="MQZ27" s="6"/>
      <c r="MRA27" s="6"/>
      <c r="MRB27" s="6"/>
      <c r="MRC27" s="6"/>
      <c r="MRD27" s="6"/>
      <c r="MRE27" s="6"/>
      <c r="MRF27" s="6"/>
      <c r="MRG27" s="6"/>
      <c r="MRH27" s="6"/>
      <c r="MRI27" s="6"/>
      <c r="MRJ27" s="6"/>
      <c r="MRK27" s="6"/>
      <c r="MRL27" s="6"/>
      <c r="MRM27" s="6"/>
      <c r="MRN27" s="6"/>
      <c r="MRO27" s="6"/>
      <c r="MRP27" s="6"/>
      <c r="MRQ27" s="6"/>
      <c r="MRR27" s="6"/>
      <c r="MRS27" s="6"/>
      <c r="MRT27" s="6"/>
      <c r="MRU27" s="6"/>
      <c r="MRV27" s="6"/>
      <c r="MRW27" s="6"/>
      <c r="MRX27" s="6"/>
      <c r="MRY27" s="6"/>
      <c r="MRZ27" s="6"/>
      <c r="MSA27" s="6"/>
      <c r="MSB27" s="6"/>
      <c r="MSC27" s="6"/>
      <c r="MSD27" s="6"/>
      <c r="MSE27" s="6"/>
      <c r="MSF27" s="6"/>
      <c r="MSG27" s="6"/>
      <c r="MSH27" s="6"/>
      <c r="MSI27" s="6"/>
      <c r="MSJ27" s="6"/>
      <c r="MSK27" s="6"/>
      <c r="MSL27" s="6"/>
      <c r="MSM27" s="6"/>
      <c r="MSN27" s="6"/>
      <c r="MSO27" s="6"/>
      <c r="MSP27" s="6"/>
      <c r="MSQ27" s="6"/>
      <c r="MSR27" s="6"/>
      <c r="MSS27" s="6"/>
      <c r="MST27" s="6"/>
      <c r="MSU27" s="6"/>
      <c r="MSV27" s="6"/>
      <c r="MSW27" s="6"/>
      <c r="MSX27" s="6"/>
      <c r="MSY27" s="6"/>
      <c r="MSZ27" s="6"/>
      <c r="MTA27" s="6"/>
      <c r="MTB27" s="6"/>
      <c r="MTC27" s="6"/>
      <c r="MTD27" s="6"/>
      <c r="MTE27" s="6"/>
      <c r="MTF27" s="6"/>
      <c r="MTG27" s="6"/>
      <c r="MTH27" s="6"/>
      <c r="MTI27" s="6"/>
      <c r="MTJ27" s="6"/>
      <c r="MTK27" s="6"/>
      <c r="MTL27" s="6"/>
      <c r="MTM27" s="6"/>
      <c r="MTN27" s="6"/>
      <c r="MTO27" s="6"/>
      <c r="MTP27" s="6"/>
      <c r="MTQ27" s="6"/>
      <c r="MTR27" s="6"/>
      <c r="MTS27" s="6"/>
      <c r="MTT27" s="6"/>
      <c r="MTU27" s="6"/>
      <c r="MTV27" s="6"/>
      <c r="MTW27" s="6"/>
      <c r="MTX27" s="6"/>
      <c r="MTY27" s="6"/>
      <c r="MTZ27" s="6"/>
      <c r="MUA27" s="6"/>
      <c r="MUB27" s="6"/>
      <c r="MUC27" s="6"/>
      <c r="MUD27" s="6"/>
      <c r="MUE27" s="6"/>
      <c r="MUF27" s="6"/>
      <c r="MUG27" s="6"/>
      <c r="MUH27" s="6"/>
      <c r="MUI27" s="6"/>
      <c r="MUJ27" s="6"/>
      <c r="MUK27" s="6"/>
      <c r="MUL27" s="6"/>
      <c r="MUM27" s="6"/>
      <c r="MUN27" s="6"/>
      <c r="MUO27" s="6"/>
      <c r="MUP27" s="6"/>
      <c r="MUQ27" s="6"/>
      <c r="MUR27" s="6"/>
      <c r="MUS27" s="6"/>
      <c r="MUT27" s="6"/>
      <c r="MUU27" s="6"/>
      <c r="MUV27" s="6"/>
      <c r="MUW27" s="6"/>
      <c r="MUX27" s="6"/>
      <c r="MUY27" s="6"/>
      <c r="MUZ27" s="6"/>
      <c r="MVA27" s="6"/>
      <c r="MVB27" s="6"/>
      <c r="MVC27" s="6"/>
      <c r="MVD27" s="6"/>
      <c r="MVE27" s="6"/>
      <c r="MVF27" s="6"/>
      <c r="MVG27" s="6"/>
      <c r="MVH27" s="6"/>
      <c r="MVI27" s="6"/>
      <c r="MVJ27" s="6"/>
      <c r="MVK27" s="6"/>
      <c r="MVL27" s="6"/>
      <c r="MVM27" s="6"/>
      <c r="MVN27" s="6"/>
      <c r="MVO27" s="6"/>
      <c r="MVP27" s="6"/>
      <c r="MVQ27" s="6"/>
      <c r="MVR27" s="6"/>
      <c r="MVS27" s="6"/>
      <c r="MVT27" s="6"/>
      <c r="MVU27" s="6"/>
      <c r="MVV27" s="6"/>
      <c r="MVW27" s="6"/>
      <c r="MVX27" s="6"/>
      <c r="MVY27" s="6"/>
      <c r="MVZ27" s="6"/>
      <c r="MWA27" s="6"/>
      <c r="MWB27" s="6"/>
      <c r="MWC27" s="6"/>
      <c r="MWD27" s="6"/>
      <c r="MWE27" s="6"/>
      <c r="MWF27" s="6"/>
      <c r="MWG27" s="6"/>
      <c r="MWH27" s="6"/>
      <c r="MWI27" s="6"/>
      <c r="MWJ27" s="6"/>
      <c r="MWK27" s="6"/>
      <c r="MWL27" s="6"/>
      <c r="MWM27" s="6"/>
      <c r="MWN27" s="6"/>
      <c r="MWO27" s="6"/>
      <c r="MWP27" s="6"/>
      <c r="MWQ27" s="6"/>
      <c r="MWR27" s="6"/>
      <c r="MWS27" s="6"/>
      <c r="MWT27" s="6"/>
      <c r="MWU27" s="6"/>
      <c r="MWV27" s="6"/>
      <c r="MWW27" s="6"/>
      <c r="MWX27" s="6"/>
      <c r="MWY27" s="6"/>
      <c r="MWZ27" s="6"/>
      <c r="MXA27" s="6"/>
      <c r="MXB27" s="6"/>
      <c r="MXC27" s="6"/>
      <c r="MXD27" s="6"/>
      <c r="MXE27" s="6"/>
      <c r="MXF27" s="6"/>
      <c r="MXG27" s="6"/>
      <c r="MXH27" s="6"/>
      <c r="MXI27" s="6"/>
      <c r="MXJ27" s="6"/>
      <c r="MXK27" s="6"/>
      <c r="MXL27" s="6"/>
      <c r="MXM27" s="6"/>
      <c r="MXN27" s="6"/>
      <c r="MXO27" s="6"/>
      <c r="MXP27" s="6"/>
      <c r="MXQ27" s="6"/>
      <c r="MXR27" s="6"/>
      <c r="MXS27" s="6"/>
      <c r="MXT27" s="6"/>
      <c r="MXU27" s="6"/>
      <c r="MXV27" s="6"/>
      <c r="MXW27" s="6"/>
      <c r="MXX27" s="6"/>
      <c r="MXY27" s="6"/>
      <c r="MXZ27" s="6"/>
      <c r="MYA27" s="6"/>
      <c r="MYB27" s="6"/>
      <c r="MYC27" s="6"/>
      <c r="MYD27" s="6"/>
      <c r="MYE27" s="6"/>
      <c r="MYF27" s="6"/>
      <c r="MYG27" s="6"/>
      <c r="MYH27" s="6"/>
      <c r="MYI27" s="6"/>
      <c r="MYJ27" s="6"/>
      <c r="MYK27" s="6"/>
      <c r="MYL27" s="6"/>
      <c r="MYM27" s="6"/>
      <c r="MYN27" s="6"/>
      <c r="MYO27" s="6"/>
      <c r="MYP27" s="6"/>
      <c r="MYQ27" s="6"/>
      <c r="MYR27" s="6"/>
      <c r="MYS27" s="6"/>
      <c r="MYT27" s="6"/>
      <c r="MYU27" s="6"/>
      <c r="MYV27" s="6"/>
      <c r="MYW27" s="6"/>
      <c r="MYX27" s="6"/>
      <c r="MYY27" s="6"/>
      <c r="MYZ27" s="6"/>
      <c r="MZA27" s="6"/>
      <c r="MZB27" s="6"/>
      <c r="MZC27" s="6"/>
      <c r="MZD27" s="6"/>
      <c r="MZE27" s="6"/>
      <c r="MZF27" s="6"/>
      <c r="MZG27" s="6"/>
      <c r="MZH27" s="6"/>
      <c r="MZI27" s="6"/>
      <c r="MZJ27" s="6"/>
      <c r="MZK27" s="6"/>
      <c r="MZL27" s="6"/>
      <c r="MZM27" s="6"/>
      <c r="MZN27" s="6"/>
      <c r="MZO27" s="6"/>
      <c r="MZP27" s="6"/>
      <c r="MZQ27" s="6"/>
      <c r="MZR27" s="6"/>
      <c r="MZS27" s="6"/>
      <c r="MZT27" s="6"/>
      <c r="MZU27" s="6"/>
      <c r="MZV27" s="6"/>
      <c r="MZW27" s="6"/>
      <c r="MZX27" s="6"/>
      <c r="MZY27" s="6"/>
      <c r="MZZ27" s="6"/>
      <c r="NAA27" s="6"/>
      <c r="NAB27" s="6"/>
      <c r="NAC27" s="6"/>
      <c r="NAD27" s="6"/>
      <c r="NAE27" s="6"/>
      <c r="NAF27" s="6"/>
      <c r="NAG27" s="6"/>
      <c r="NAH27" s="6"/>
      <c r="NAI27" s="6"/>
      <c r="NAJ27" s="6"/>
      <c r="NAK27" s="6"/>
      <c r="NAL27" s="6"/>
      <c r="NAM27" s="6"/>
      <c r="NAN27" s="6"/>
      <c r="NAO27" s="6"/>
      <c r="NAP27" s="6"/>
      <c r="NAQ27" s="6"/>
      <c r="NAR27" s="6"/>
      <c r="NAS27" s="6"/>
      <c r="NAT27" s="6"/>
      <c r="NAU27" s="6"/>
      <c r="NAV27" s="6"/>
      <c r="NAW27" s="6"/>
      <c r="NAX27" s="6"/>
      <c r="NAY27" s="6"/>
      <c r="NAZ27" s="6"/>
      <c r="NBA27" s="6"/>
      <c r="NBB27" s="6"/>
      <c r="NBC27" s="6"/>
      <c r="NBD27" s="6"/>
      <c r="NBE27" s="6"/>
      <c r="NBF27" s="6"/>
      <c r="NBG27" s="6"/>
      <c r="NBH27" s="6"/>
      <c r="NBI27" s="6"/>
      <c r="NBJ27" s="6"/>
      <c r="NBK27" s="6"/>
      <c r="NBL27" s="6"/>
      <c r="NBM27" s="6"/>
      <c r="NBN27" s="6"/>
      <c r="NBO27" s="6"/>
      <c r="NBP27" s="6"/>
      <c r="NBQ27" s="6"/>
      <c r="NBR27" s="6"/>
      <c r="NBS27" s="6"/>
      <c r="NBT27" s="6"/>
      <c r="NBU27" s="6"/>
      <c r="NBV27" s="6"/>
      <c r="NBW27" s="6"/>
      <c r="NBX27" s="6"/>
      <c r="NBY27" s="6"/>
      <c r="NBZ27" s="6"/>
      <c r="NCA27" s="6"/>
      <c r="NCB27" s="6"/>
      <c r="NCC27" s="6"/>
      <c r="NCD27" s="6"/>
      <c r="NCE27" s="6"/>
      <c r="NCF27" s="6"/>
      <c r="NCG27" s="6"/>
      <c r="NCH27" s="6"/>
      <c r="NCI27" s="6"/>
      <c r="NCJ27" s="6"/>
      <c r="NCK27" s="6"/>
      <c r="NCL27" s="6"/>
      <c r="NCM27" s="6"/>
      <c r="NCN27" s="6"/>
      <c r="NCO27" s="6"/>
      <c r="NCP27" s="6"/>
      <c r="NCQ27" s="6"/>
      <c r="NCR27" s="6"/>
      <c r="NCS27" s="6"/>
      <c r="NCT27" s="6"/>
      <c r="NCU27" s="6"/>
      <c r="NCV27" s="6"/>
      <c r="NCW27" s="6"/>
      <c r="NCX27" s="6"/>
      <c r="NCY27" s="6"/>
      <c r="NCZ27" s="6"/>
      <c r="NDA27" s="6"/>
      <c r="NDB27" s="6"/>
      <c r="NDC27" s="6"/>
      <c r="NDD27" s="6"/>
      <c r="NDE27" s="6"/>
      <c r="NDF27" s="6"/>
      <c r="NDG27" s="6"/>
      <c r="NDH27" s="6"/>
      <c r="NDI27" s="6"/>
      <c r="NDJ27" s="6"/>
      <c r="NDK27" s="6"/>
      <c r="NDL27" s="6"/>
      <c r="NDM27" s="6"/>
      <c r="NDN27" s="6"/>
      <c r="NDO27" s="6"/>
      <c r="NDP27" s="6"/>
      <c r="NDQ27" s="6"/>
      <c r="NDR27" s="6"/>
      <c r="NDS27" s="6"/>
      <c r="NDT27" s="6"/>
      <c r="NDU27" s="6"/>
      <c r="NDV27" s="6"/>
      <c r="NDW27" s="6"/>
      <c r="NDX27" s="6"/>
      <c r="NDY27" s="6"/>
      <c r="NDZ27" s="6"/>
      <c r="NEA27" s="6"/>
      <c r="NEB27" s="6"/>
      <c r="NEC27" s="6"/>
      <c r="NED27" s="6"/>
      <c r="NEE27" s="6"/>
      <c r="NEF27" s="6"/>
      <c r="NEG27" s="6"/>
      <c r="NEH27" s="6"/>
      <c r="NEI27" s="6"/>
      <c r="NEJ27" s="6"/>
      <c r="NEK27" s="6"/>
      <c r="NEL27" s="6"/>
      <c r="NEM27" s="6"/>
      <c r="NEN27" s="6"/>
      <c r="NEO27" s="6"/>
      <c r="NEP27" s="6"/>
      <c r="NEQ27" s="6"/>
      <c r="NER27" s="6"/>
      <c r="NES27" s="6"/>
      <c r="NET27" s="6"/>
      <c r="NEU27" s="6"/>
      <c r="NEV27" s="6"/>
      <c r="NEW27" s="6"/>
      <c r="NEX27" s="6"/>
      <c r="NEY27" s="6"/>
      <c r="NEZ27" s="6"/>
      <c r="NFA27" s="6"/>
      <c r="NFB27" s="6"/>
      <c r="NFC27" s="6"/>
      <c r="NFD27" s="6"/>
      <c r="NFE27" s="6"/>
      <c r="NFF27" s="6"/>
      <c r="NFG27" s="6"/>
      <c r="NFH27" s="6"/>
      <c r="NFI27" s="6"/>
      <c r="NFJ27" s="6"/>
      <c r="NFK27" s="6"/>
      <c r="NFL27" s="6"/>
      <c r="NFM27" s="6"/>
      <c r="NFN27" s="6"/>
      <c r="NFO27" s="6"/>
      <c r="NFP27" s="6"/>
      <c r="NFQ27" s="6"/>
      <c r="NFR27" s="6"/>
      <c r="NFS27" s="6"/>
      <c r="NFT27" s="6"/>
      <c r="NFU27" s="6"/>
      <c r="NFV27" s="6"/>
      <c r="NFW27" s="6"/>
      <c r="NFX27" s="6"/>
      <c r="NFY27" s="6"/>
      <c r="NFZ27" s="6"/>
      <c r="NGA27" s="6"/>
      <c r="NGB27" s="6"/>
      <c r="NGC27" s="6"/>
      <c r="NGD27" s="6"/>
      <c r="NGE27" s="6"/>
      <c r="NGF27" s="6"/>
      <c r="NGG27" s="6"/>
      <c r="NGH27" s="6"/>
      <c r="NGI27" s="6"/>
      <c r="NGJ27" s="6"/>
      <c r="NGK27" s="6"/>
      <c r="NGL27" s="6"/>
      <c r="NGM27" s="6"/>
      <c r="NGN27" s="6"/>
      <c r="NGO27" s="6"/>
      <c r="NGP27" s="6"/>
      <c r="NGQ27" s="6"/>
      <c r="NGR27" s="6"/>
      <c r="NGS27" s="6"/>
      <c r="NGT27" s="6"/>
      <c r="NGU27" s="6"/>
      <c r="NGV27" s="6"/>
      <c r="NGW27" s="6"/>
      <c r="NGX27" s="6"/>
      <c r="NGY27" s="6"/>
      <c r="NGZ27" s="6"/>
      <c r="NHA27" s="6"/>
      <c r="NHB27" s="6"/>
      <c r="NHC27" s="6"/>
      <c r="NHD27" s="6"/>
      <c r="NHE27" s="6"/>
      <c r="NHF27" s="6"/>
      <c r="NHG27" s="6"/>
      <c r="NHH27" s="6"/>
      <c r="NHI27" s="6"/>
      <c r="NHJ27" s="6"/>
      <c r="NHK27" s="6"/>
      <c r="NHL27" s="6"/>
      <c r="NHM27" s="6"/>
      <c r="NHN27" s="6"/>
      <c r="NHO27" s="6"/>
      <c r="NHP27" s="6"/>
      <c r="NHQ27" s="6"/>
      <c r="NHR27" s="6"/>
      <c r="NHS27" s="6"/>
      <c r="NHT27" s="6"/>
      <c r="NHU27" s="6"/>
      <c r="NHV27" s="6"/>
      <c r="NHW27" s="6"/>
      <c r="NHX27" s="6"/>
      <c r="NHY27" s="6"/>
      <c r="NHZ27" s="6"/>
      <c r="NIA27" s="6"/>
      <c r="NIB27" s="6"/>
      <c r="NIC27" s="6"/>
      <c r="NID27" s="6"/>
      <c r="NIE27" s="6"/>
      <c r="NIF27" s="6"/>
      <c r="NIG27" s="6"/>
      <c r="NIH27" s="6"/>
      <c r="NII27" s="6"/>
      <c r="NIJ27" s="6"/>
      <c r="NIK27" s="6"/>
      <c r="NIL27" s="6"/>
      <c r="NIM27" s="6"/>
      <c r="NIN27" s="6"/>
      <c r="NIO27" s="6"/>
      <c r="NIP27" s="6"/>
      <c r="NIQ27" s="6"/>
      <c r="NIR27" s="6"/>
      <c r="NIS27" s="6"/>
      <c r="NIT27" s="6"/>
      <c r="NIU27" s="6"/>
      <c r="NIV27" s="6"/>
      <c r="NIW27" s="6"/>
      <c r="NIX27" s="6"/>
      <c r="NIY27" s="6"/>
      <c r="NIZ27" s="6"/>
      <c r="NJA27" s="6"/>
      <c r="NJB27" s="6"/>
      <c r="NJC27" s="6"/>
      <c r="NJD27" s="6"/>
      <c r="NJE27" s="6"/>
      <c r="NJF27" s="6"/>
      <c r="NJG27" s="6"/>
      <c r="NJH27" s="6"/>
      <c r="NJI27" s="6"/>
      <c r="NJJ27" s="6"/>
      <c r="NJK27" s="6"/>
      <c r="NJL27" s="6"/>
      <c r="NJM27" s="6"/>
      <c r="NJN27" s="6"/>
      <c r="NJO27" s="6"/>
      <c r="NJP27" s="6"/>
      <c r="NJQ27" s="6"/>
      <c r="NJR27" s="6"/>
      <c r="NJS27" s="6"/>
      <c r="NJT27" s="6"/>
      <c r="NJU27" s="6"/>
      <c r="NJV27" s="6"/>
      <c r="NJW27" s="6"/>
      <c r="NJX27" s="6"/>
      <c r="NJY27" s="6"/>
      <c r="NJZ27" s="6"/>
      <c r="NKA27" s="6"/>
      <c r="NKB27" s="6"/>
      <c r="NKC27" s="6"/>
      <c r="NKD27" s="6"/>
      <c r="NKE27" s="6"/>
      <c r="NKF27" s="6"/>
      <c r="NKG27" s="6"/>
      <c r="NKH27" s="6"/>
      <c r="NKI27" s="6"/>
      <c r="NKJ27" s="6"/>
      <c r="NKK27" s="6"/>
      <c r="NKL27" s="6"/>
      <c r="NKM27" s="6"/>
      <c r="NKN27" s="6"/>
      <c r="NKO27" s="6"/>
      <c r="NKP27" s="6"/>
      <c r="NKQ27" s="6"/>
      <c r="NKR27" s="6"/>
      <c r="NKS27" s="6"/>
      <c r="NKT27" s="6"/>
      <c r="NKU27" s="6"/>
      <c r="NKV27" s="6"/>
      <c r="NKW27" s="6"/>
      <c r="NKX27" s="6"/>
      <c r="NKY27" s="6"/>
      <c r="NKZ27" s="6"/>
      <c r="NLA27" s="6"/>
      <c r="NLB27" s="6"/>
      <c r="NLC27" s="6"/>
      <c r="NLD27" s="6"/>
      <c r="NLE27" s="6"/>
      <c r="NLF27" s="6"/>
      <c r="NLG27" s="6"/>
      <c r="NLH27" s="6"/>
      <c r="NLI27" s="6"/>
      <c r="NLJ27" s="6"/>
      <c r="NLK27" s="6"/>
      <c r="NLL27" s="6"/>
      <c r="NLM27" s="6"/>
      <c r="NLN27" s="6"/>
      <c r="NLO27" s="6"/>
      <c r="NLP27" s="6"/>
      <c r="NLQ27" s="6"/>
      <c r="NLR27" s="6"/>
      <c r="NLS27" s="6"/>
      <c r="NLT27" s="6"/>
      <c r="NLU27" s="6"/>
      <c r="NLV27" s="6"/>
      <c r="NLW27" s="6"/>
      <c r="NLX27" s="6"/>
      <c r="NLY27" s="6"/>
      <c r="NLZ27" s="6"/>
      <c r="NMA27" s="6"/>
      <c r="NMB27" s="6"/>
      <c r="NMC27" s="6"/>
      <c r="NMD27" s="6"/>
      <c r="NME27" s="6"/>
      <c r="NMF27" s="6"/>
      <c r="NMG27" s="6"/>
      <c r="NMH27" s="6"/>
      <c r="NMI27" s="6"/>
      <c r="NMJ27" s="6"/>
      <c r="NMK27" s="6"/>
      <c r="NML27" s="6"/>
      <c r="NMM27" s="6"/>
      <c r="NMN27" s="6"/>
      <c r="NMO27" s="6"/>
      <c r="NMP27" s="6"/>
      <c r="NMQ27" s="6"/>
      <c r="NMR27" s="6"/>
      <c r="NMS27" s="6"/>
      <c r="NMT27" s="6"/>
      <c r="NMU27" s="6"/>
      <c r="NMV27" s="6"/>
      <c r="NMW27" s="6"/>
      <c r="NMX27" s="6"/>
      <c r="NMY27" s="6"/>
      <c r="NMZ27" s="6"/>
      <c r="NNA27" s="6"/>
      <c r="NNB27" s="6"/>
      <c r="NNC27" s="6"/>
      <c r="NND27" s="6"/>
      <c r="NNE27" s="6"/>
      <c r="NNF27" s="6"/>
      <c r="NNG27" s="6"/>
      <c r="NNH27" s="6"/>
      <c r="NNI27" s="6"/>
      <c r="NNJ27" s="6"/>
      <c r="NNK27" s="6"/>
      <c r="NNL27" s="6"/>
      <c r="NNM27" s="6"/>
      <c r="NNN27" s="6"/>
      <c r="NNO27" s="6"/>
      <c r="NNP27" s="6"/>
      <c r="NNQ27" s="6"/>
      <c r="NNR27" s="6"/>
      <c r="NNS27" s="6"/>
      <c r="NNT27" s="6"/>
      <c r="NNU27" s="6"/>
      <c r="NNV27" s="6"/>
      <c r="NNW27" s="6"/>
      <c r="NNX27" s="6"/>
      <c r="NNY27" s="6"/>
      <c r="NNZ27" s="6"/>
      <c r="NOA27" s="6"/>
      <c r="NOB27" s="6"/>
      <c r="NOC27" s="6"/>
      <c r="NOD27" s="6"/>
      <c r="NOE27" s="6"/>
      <c r="NOF27" s="6"/>
      <c r="NOG27" s="6"/>
      <c r="NOH27" s="6"/>
      <c r="NOI27" s="6"/>
      <c r="NOJ27" s="6"/>
      <c r="NOK27" s="6"/>
      <c r="NOL27" s="6"/>
      <c r="NOM27" s="6"/>
      <c r="NON27" s="6"/>
      <c r="NOO27" s="6"/>
      <c r="NOP27" s="6"/>
      <c r="NOQ27" s="6"/>
      <c r="NOR27" s="6"/>
      <c r="NOS27" s="6"/>
      <c r="NOT27" s="6"/>
      <c r="NOU27" s="6"/>
      <c r="NOV27" s="6"/>
      <c r="NOW27" s="6"/>
      <c r="NOX27" s="6"/>
      <c r="NOY27" s="6"/>
      <c r="NOZ27" s="6"/>
      <c r="NPA27" s="6"/>
      <c r="NPB27" s="6"/>
      <c r="NPC27" s="6"/>
      <c r="NPD27" s="6"/>
      <c r="NPE27" s="6"/>
      <c r="NPF27" s="6"/>
      <c r="NPG27" s="6"/>
      <c r="NPH27" s="6"/>
      <c r="NPI27" s="6"/>
      <c r="NPJ27" s="6"/>
      <c r="NPK27" s="6"/>
      <c r="NPL27" s="6"/>
      <c r="NPM27" s="6"/>
      <c r="NPN27" s="6"/>
      <c r="NPO27" s="6"/>
      <c r="NPP27" s="6"/>
      <c r="NPQ27" s="6"/>
      <c r="NPR27" s="6"/>
      <c r="NPS27" s="6"/>
      <c r="NPT27" s="6"/>
      <c r="NPU27" s="6"/>
      <c r="NPV27" s="6"/>
      <c r="NPW27" s="6"/>
      <c r="NPX27" s="6"/>
      <c r="NPY27" s="6"/>
      <c r="NPZ27" s="6"/>
      <c r="NQA27" s="6"/>
      <c r="NQB27" s="6"/>
      <c r="NQC27" s="6"/>
      <c r="NQD27" s="6"/>
      <c r="NQE27" s="6"/>
      <c r="NQF27" s="6"/>
      <c r="NQG27" s="6"/>
      <c r="NQH27" s="6"/>
      <c r="NQI27" s="6"/>
      <c r="NQJ27" s="6"/>
      <c r="NQK27" s="6"/>
      <c r="NQL27" s="6"/>
      <c r="NQM27" s="6"/>
      <c r="NQN27" s="6"/>
      <c r="NQO27" s="6"/>
      <c r="NQP27" s="6"/>
      <c r="NQQ27" s="6"/>
      <c r="NQR27" s="6"/>
      <c r="NQS27" s="6"/>
      <c r="NQT27" s="6"/>
      <c r="NQU27" s="6"/>
      <c r="NQV27" s="6"/>
      <c r="NQW27" s="6"/>
      <c r="NQX27" s="6"/>
      <c r="NQY27" s="6"/>
      <c r="NQZ27" s="6"/>
      <c r="NRA27" s="6"/>
      <c r="NRB27" s="6"/>
      <c r="NRC27" s="6"/>
      <c r="NRD27" s="6"/>
      <c r="NRE27" s="6"/>
      <c r="NRF27" s="6"/>
      <c r="NRG27" s="6"/>
      <c r="NRH27" s="6"/>
      <c r="NRI27" s="6"/>
      <c r="NRJ27" s="6"/>
      <c r="NRK27" s="6"/>
      <c r="NRL27" s="6"/>
      <c r="NRM27" s="6"/>
      <c r="NRN27" s="6"/>
      <c r="NRO27" s="6"/>
      <c r="NRP27" s="6"/>
      <c r="NRQ27" s="6"/>
      <c r="NRR27" s="6"/>
      <c r="NRS27" s="6"/>
      <c r="NRT27" s="6"/>
      <c r="NRU27" s="6"/>
      <c r="NRV27" s="6"/>
      <c r="NRW27" s="6"/>
      <c r="NRX27" s="6"/>
      <c r="NRY27" s="6"/>
      <c r="NRZ27" s="6"/>
      <c r="NSA27" s="6"/>
      <c r="NSB27" s="6"/>
      <c r="NSC27" s="6"/>
      <c r="NSD27" s="6"/>
      <c r="NSE27" s="6"/>
      <c r="NSF27" s="6"/>
      <c r="NSG27" s="6"/>
      <c r="NSH27" s="6"/>
      <c r="NSI27" s="6"/>
      <c r="NSJ27" s="6"/>
      <c r="NSK27" s="6"/>
      <c r="NSL27" s="6"/>
      <c r="NSM27" s="6"/>
      <c r="NSN27" s="6"/>
      <c r="NSO27" s="6"/>
      <c r="NSP27" s="6"/>
      <c r="NSQ27" s="6"/>
      <c r="NSR27" s="6"/>
      <c r="NSS27" s="6"/>
      <c r="NST27" s="6"/>
      <c r="NSU27" s="6"/>
      <c r="NSV27" s="6"/>
      <c r="NSW27" s="6"/>
      <c r="NSX27" s="6"/>
      <c r="NSY27" s="6"/>
      <c r="NSZ27" s="6"/>
      <c r="NTA27" s="6"/>
      <c r="NTB27" s="6"/>
      <c r="NTC27" s="6"/>
      <c r="NTD27" s="6"/>
      <c r="NTE27" s="6"/>
      <c r="NTF27" s="6"/>
      <c r="NTG27" s="6"/>
      <c r="NTH27" s="6"/>
      <c r="NTI27" s="6"/>
      <c r="NTJ27" s="6"/>
      <c r="NTK27" s="6"/>
      <c r="NTL27" s="6"/>
      <c r="NTM27" s="6"/>
      <c r="NTN27" s="6"/>
      <c r="NTO27" s="6"/>
      <c r="NTP27" s="6"/>
      <c r="NTQ27" s="6"/>
      <c r="NTR27" s="6"/>
      <c r="NTS27" s="6"/>
      <c r="NTT27" s="6"/>
      <c r="NTU27" s="6"/>
      <c r="NTV27" s="6"/>
      <c r="NTW27" s="6"/>
      <c r="NTX27" s="6"/>
      <c r="NTY27" s="6"/>
      <c r="NTZ27" s="6"/>
      <c r="NUA27" s="6"/>
      <c r="NUB27" s="6"/>
      <c r="NUC27" s="6"/>
      <c r="NUD27" s="6"/>
      <c r="NUE27" s="6"/>
      <c r="NUF27" s="6"/>
      <c r="NUG27" s="6"/>
      <c r="NUH27" s="6"/>
      <c r="NUI27" s="6"/>
      <c r="NUJ27" s="6"/>
      <c r="NUK27" s="6"/>
      <c r="NUL27" s="6"/>
      <c r="NUM27" s="6"/>
      <c r="NUN27" s="6"/>
      <c r="NUO27" s="6"/>
      <c r="NUP27" s="6"/>
      <c r="NUQ27" s="6"/>
      <c r="NUR27" s="6"/>
      <c r="NUS27" s="6"/>
      <c r="NUT27" s="6"/>
      <c r="NUU27" s="6"/>
      <c r="NUV27" s="6"/>
      <c r="NUW27" s="6"/>
      <c r="NUX27" s="6"/>
      <c r="NUY27" s="6"/>
      <c r="NUZ27" s="6"/>
      <c r="NVA27" s="6"/>
      <c r="NVB27" s="6"/>
      <c r="NVC27" s="6"/>
      <c r="NVD27" s="6"/>
      <c r="NVE27" s="6"/>
      <c r="NVF27" s="6"/>
      <c r="NVG27" s="6"/>
      <c r="NVH27" s="6"/>
      <c r="NVI27" s="6"/>
      <c r="NVJ27" s="6"/>
      <c r="NVK27" s="6"/>
      <c r="NVL27" s="6"/>
      <c r="NVM27" s="6"/>
      <c r="NVN27" s="6"/>
      <c r="NVO27" s="6"/>
      <c r="NVP27" s="6"/>
      <c r="NVQ27" s="6"/>
      <c r="NVR27" s="6"/>
      <c r="NVS27" s="6"/>
      <c r="NVT27" s="6"/>
      <c r="NVU27" s="6"/>
      <c r="NVV27" s="6"/>
      <c r="NVW27" s="6"/>
      <c r="NVX27" s="6"/>
      <c r="NVY27" s="6"/>
      <c r="NVZ27" s="6"/>
      <c r="NWA27" s="6"/>
      <c r="NWB27" s="6"/>
      <c r="NWC27" s="6"/>
      <c r="NWD27" s="6"/>
      <c r="NWE27" s="6"/>
      <c r="NWF27" s="6"/>
      <c r="NWG27" s="6"/>
      <c r="NWH27" s="6"/>
      <c r="NWI27" s="6"/>
      <c r="NWJ27" s="6"/>
      <c r="NWK27" s="6"/>
      <c r="NWL27" s="6"/>
      <c r="NWM27" s="6"/>
      <c r="NWN27" s="6"/>
      <c r="NWO27" s="6"/>
      <c r="NWP27" s="6"/>
      <c r="NWQ27" s="6"/>
      <c r="NWR27" s="6"/>
      <c r="NWS27" s="6"/>
      <c r="NWT27" s="6"/>
      <c r="NWU27" s="6"/>
      <c r="NWV27" s="6"/>
      <c r="NWW27" s="6"/>
      <c r="NWX27" s="6"/>
      <c r="NWY27" s="6"/>
      <c r="NWZ27" s="6"/>
      <c r="NXA27" s="6"/>
      <c r="NXB27" s="6"/>
      <c r="NXC27" s="6"/>
      <c r="NXD27" s="6"/>
      <c r="NXE27" s="6"/>
      <c r="NXF27" s="6"/>
      <c r="NXG27" s="6"/>
      <c r="NXH27" s="6"/>
      <c r="NXI27" s="6"/>
      <c r="NXJ27" s="6"/>
      <c r="NXK27" s="6"/>
      <c r="NXL27" s="6"/>
      <c r="NXM27" s="6"/>
      <c r="NXN27" s="6"/>
      <c r="NXO27" s="6"/>
      <c r="NXP27" s="6"/>
      <c r="NXQ27" s="6"/>
      <c r="NXR27" s="6"/>
      <c r="NXS27" s="6"/>
      <c r="NXT27" s="6"/>
      <c r="NXU27" s="6"/>
      <c r="NXV27" s="6"/>
      <c r="NXW27" s="6"/>
      <c r="NXX27" s="6"/>
      <c r="NXY27" s="6"/>
      <c r="NXZ27" s="6"/>
      <c r="NYA27" s="6"/>
      <c r="NYB27" s="6"/>
      <c r="NYC27" s="6"/>
      <c r="NYD27" s="6"/>
      <c r="NYE27" s="6"/>
      <c r="NYF27" s="6"/>
      <c r="NYG27" s="6"/>
      <c r="NYH27" s="6"/>
      <c r="NYI27" s="6"/>
      <c r="NYJ27" s="6"/>
      <c r="NYK27" s="6"/>
      <c r="NYL27" s="6"/>
      <c r="NYM27" s="6"/>
      <c r="NYN27" s="6"/>
      <c r="NYO27" s="6"/>
      <c r="NYP27" s="6"/>
      <c r="NYQ27" s="6"/>
      <c r="NYR27" s="6"/>
      <c r="NYS27" s="6"/>
      <c r="NYT27" s="6"/>
      <c r="NYU27" s="6"/>
      <c r="NYV27" s="6"/>
      <c r="NYW27" s="6"/>
      <c r="NYX27" s="6"/>
      <c r="NYY27" s="6"/>
      <c r="NYZ27" s="6"/>
      <c r="NZA27" s="6"/>
      <c r="NZB27" s="6"/>
      <c r="NZC27" s="6"/>
      <c r="NZD27" s="6"/>
      <c r="NZE27" s="6"/>
      <c r="NZF27" s="6"/>
      <c r="NZG27" s="6"/>
      <c r="NZH27" s="6"/>
      <c r="NZI27" s="6"/>
      <c r="NZJ27" s="6"/>
      <c r="NZK27" s="6"/>
      <c r="NZL27" s="6"/>
      <c r="NZM27" s="6"/>
      <c r="NZN27" s="6"/>
      <c r="NZO27" s="6"/>
      <c r="NZP27" s="6"/>
      <c r="NZQ27" s="6"/>
      <c r="NZR27" s="6"/>
      <c r="NZS27" s="6"/>
      <c r="NZT27" s="6"/>
      <c r="NZU27" s="6"/>
      <c r="NZV27" s="6"/>
      <c r="NZW27" s="6"/>
      <c r="NZX27" s="6"/>
      <c r="NZY27" s="6"/>
      <c r="NZZ27" s="6"/>
      <c r="OAA27" s="6"/>
      <c r="OAB27" s="6"/>
      <c r="OAC27" s="6"/>
      <c r="OAD27" s="6"/>
      <c r="OAE27" s="6"/>
      <c r="OAF27" s="6"/>
      <c r="OAG27" s="6"/>
      <c r="OAH27" s="6"/>
      <c r="OAI27" s="6"/>
      <c r="OAJ27" s="6"/>
      <c r="OAK27" s="6"/>
      <c r="OAL27" s="6"/>
      <c r="OAM27" s="6"/>
      <c r="OAN27" s="6"/>
      <c r="OAO27" s="6"/>
      <c r="OAP27" s="6"/>
      <c r="OAQ27" s="6"/>
      <c r="OAR27" s="6"/>
      <c r="OAS27" s="6"/>
      <c r="OAT27" s="6"/>
      <c r="OAU27" s="6"/>
      <c r="OAV27" s="6"/>
      <c r="OAW27" s="6"/>
      <c r="OAX27" s="6"/>
      <c r="OAY27" s="6"/>
      <c r="OAZ27" s="6"/>
      <c r="OBA27" s="6"/>
      <c r="OBB27" s="6"/>
      <c r="OBC27" s="6"/>
      <c r="OBD27" s="6"/>
      <c r="OBE27" s="6"/>
      <c r="OBF27" s="6"/>
      <c r="OBG27" s="6"/>
      <c r="OBH27" s="6"/>
      <c r="OBI27" s="6"/>
      <c r="OBJ27" s="6"/>
      <c r="OBK27" s="6"/>
      <c r="OBL27" s="6"/>
      <c r="OBM27" s="6"/>
      <c r="OBN27" s="6"/>
      <c r="OBO27" s="6"/>
      <c r="OBP27" s="6"/>
      <c r="OBQ27" s="6"/>
      <c r="OBR27" s="6"/>
      <c r="OBS27" s="6"/>
      <c r="OBT27" s="6"/>
      <c r="OBU27" s="6"/>
      <c r="OBV27" s="6"/>
      <c r="OBW27" s="6"/>
      <c r="OBX27" s="6"/>
      <c r="OBY27" s="6"/>
      <c r="OBZ27" s="6"/>
      <c r="OCA27" s="6"/>
      <c r="OCB27" s="6"/>
      <c r="OCC27" s="6"/>
      <c r="OCD27" s="6"/>
      <c r="OCE27" s="6"/>
      <c r="OCF27" s="6"/>
      <c r="OCG27" s="6"/>
      <c r="OCH27" s="6"/>
      <c r="OCI27" s="6"/>
      <c r="OCJ27" s="6"/>
      <c r="OCK27" s="6"/>
      <c r="OCL27" s="6"/>
      <c r="OCM27" s="6"/>
      <c r="OCN27" s="6"/>
      <c r="OCO27" s="6"/>
      <c r="OCP27" s="6"/>
      <c r="OCQ27" s="6"/>
      <c r="OCR27" s="6"/>
      <c r="OCS27" s="6"/>
      <c r="OCT27" s="6"/>
      <c r="OCU27" s="6"/>
      <c r="OCV27" s="6"/>
      <c r="OCW27" s="6"/>
      <c r="OCX27" s="6"/>
      <c r="OCY27" s="6"/>
      <c r="OCZ27" s="6"/>
      <c r="ODA27" s="6"/>
      <c r="ODB27" s="6"/>
      <c r="ODC27" s="6"/>
      <c r="ODD27" s="6"/>
      <c r="ODE27" s="6"/>
      <c r="ODF27" s="6"/>
      <c r="ODG27" s="6"/>
      <c r="ODH27" s="6"/>
      <c r="ODI27" s="6"/>
      <c r="ODJ27" s="6"/>
      <c r="ODK27" s="6"/>
      <c r="ODL27" s="6"/>
      <c r="ODM27" s="6"/>
      <c r="ODN27" s="6"/>
      <c r="ODO27" s="6"/>
      <c r="ODP27" s="6"/>
      <c r="ODQ27" s="6"/>
      <c r="ODR27" s="6"/>
      <c r="ODS27" s="6"/>
      <c r="ODT27" s="6"/>
      <c r="ODU27" s="6"/>
      <c r="ODV27" s="6"/>
      <c r="ODW27" s="6"/>
      <c r="ODX27" s="6"/>
      <c r="ODY27" s="6"/>
      <c r="ODZ27" s="6"/>
      <c r="OEA27" s="6"/>
      <c r="OEB27" s="6"/>
      <c r="OEC27" s="6"/>
      <c r="OED27" s="6"/>
      <c r="OEE27" s="6"/>
      <c r="OEF27" s="6"/>
      <c r="OEG27" s="6"/>
      <c r="OEH27" s="6"/>
      <c r="OEI27" s="6"/>
      <c r="OEJ27" s="6"/>
      <c r="OEK27" s="6"/>
      <c r="OEL27" s="6"/>
      <c r="OEM27" s="6"/>
      <c r="OEN27" s="6"/>
      <c r="OEO27" s="6"/>
      <c r="OEP27" s="6"/>
      <c r="OEQ27" s="6"/>
      <c r="OER27" s="6"/>
      <c r="OES27" s="6"/>
      <c r="OET27" s="6"/>
      <c r="OEU27" s="6"/>
      <c r="OEV27" s="6"/>
      <c r="OEW27" s="6"/>
      <c r="OEX27" s="6"/>
      <c r="OEY27" s="6"/>
      <c r="OEZ27" s="6"/>
      <c r="OFA27" s="6"/>
      <c r="OFB27" s="6"/>
      <c r="OFC27" s="6"/>
      <c r="OFD27" s="6"/>
      <c r="OFE27" s="6"/>
      <c r="OFF27" s="6"/>
      <c r="OFG27" s="6"/>
      <c r="OFH27" s="6"/>
      <c r="OFI27" s="6"/>
      <c r="OFJ27" s="6"/>
      <c r="OFK27" s="6"/>
      <c r="OFL27" s="6"/>
      <c r="OFM27" s="6"/>
      <c r="OFN27" s="6"/>
      <c r="OFO27" s="6"/>
      <c r="OFP27" s="6"/>
      <c r="OFQ27" s="6"/>
      <c r="OFR27" s="6"/>
      <c r="OFS27" s="6"/>
      <c r="OFT27" s="6"/>
      <c r="OFU27" s="6"/>
      <c r="OFV27" s="6"/>
      <c r="OFW27" s="6"/>
      <c r="OFX27" s="6"/>
      <c r="OFY27" s="6"/>
      <c r="OFZ27" s="6"/>
      <c r="OGA27" s="6"/>
      <c r="OGB27" s="6"/>
      <c r="OGC27" s="6"/>
      <c r="OGD27" s="6"/>
      <c r="OGE27" s="6"/>
      <c r="OGF27" s="6"/>
      <c r="OGG27" s="6"/>
      <c r="OGH27" s="6"/>
      <c r="OGI27" s="6"/>
      <c r="OGJ27" s="6"/>
      <c r="OGK27" s="6"/>
      <c r="OGL27" s="6"/>
      <c r="OGM27" s="6"/>
      <c r="OGN27" s="6"/>
      <c r="OGO27" s="6"/>
      <c r="OGP27" s="6"/>
      <c r="OGQ27" s="6"/>
      <c r="OGR27" s="6"/>
      <c r="OGS27" s="6"/>
      <c r="OGT27" s="6"/>
      <c r="OGU27" s="6"/>
      <c r="OGV27" s="6"/>
      <c r="OGW27" s="6"/>
      <c r="OGX27" s="6"/>
      <c r="OGY27" s="6"/>
      <c r="OGZ27" s="6"/>
      <c r="OHA27" s="6"/>
      <c r="OHB27" s="6"/>
      <c r="OHC27" s="6"/>
      <c r="OHD27" s="6"/>
      <c r="OHE27" s="6"/>
      <c r="OHF27" s="6"/>
      <c r="OHG27" s="6"/>
      <c r="OHH27" s="6"/>
      <c r="OHI27" s="6"/>
      <c r="OHJ27" s="6"/>
      <c r="OHK27" s="6"/>
      <c r="OHL27" s="6"/>
      <c r="OHM27" s="6"/>
      <c r="OHN27" s="6"/>
      <c r="OHO27" s="6"/>
      <c r="OHP27" s="6"/>
      <c r="OHQ27" s="6"/>
      <c r="OHR27" s="6"/>
      <c r="OHS27" s="6"/>
      <c r="OHT27" s="6"/>
      <c r="OHU27" s="6"/>
      <c r="OHV27" s="6"/>
      <c r="OHW27" s="6"/>
      <c r="OHX27" s="6"/>
      <c r="OHY27" s="6"/>
      <c r="OHZ27" s="6"/>
      <c r="OIA27" s="6"/>
      <c r="OIB27" s="6"/>
      <c r="OIC27" s="6"/>
      <c r="OID27" s="6"/>
      <c r="OIE27" s="6"/>
      <c r="OIF27" s="6"/>
      <c r="OIG27" s="6"/>
      <c r="OIH27" s="6"/>
      <c r="OII27" s="6"/>
      <c r="OIJ27" s="6"/>
      <c r="OIK27" s="6"/>
      <c r="OIL27" s="6"/>
      <c r="OIM27" s="6"/>
      <c r="OIN27" s="6"/>
      <c r="OIO27" s="6"/>
      <c r="OIP27" s="6"/>
      <c r="OIQ27" s="6"/>
      <c r="OIR27" s="6"/>
      <c r="OIS27" s="6"/>
      <c r="OIT27" s="6"/>
      <c r="OIU27" s="6"/>
      <c r="OIV27" s="6"/>
      <c r="OIW27" s="6"/>
      <c r="OIX27" s="6"/>
      <c r="OIY27" s="6"/>
      <c r="OIZ27" s="6"/>
      <c r="OJA27" s="6"/>
      <c r="OJB27" s="6"/>
      <c r="OJC27" s="6"/>
      <c r="OJD27" s="6"/>
      <c r="OJE27" s="6"/>
      <c r="OJF27" s="6"/>
      <c r="OJG27" s="6"/>
      <c r="OJH27" s="6"/>
      <c r="OJI27" s="6"/>
      <c r="OJJ27" s="6"/>
      <c r="OJK27" s="6"/>
      <c r="OJL27" s="6"/>
      <c r="OJM27" s="6"/>
      <c r="OJN27" s="6"/>
      <c r="OJO27" s="6"/>
      <c r="OJP27" s="6"/>
      <c r="OJQ27" s="6"/>
      <c r="OJR27" s="6"/>
      <c r="OJS27" s="6"/>
      <c r="OJT27" s="6"/>
      <c r="OJU27" s="6"/>
      <c r="OJV27" s="6"/>
      <c r="OJW27" s="6"/>
      <c r="OJX27" s="6"/>
      <c r="OJY27" s="6"/>
      <c r="OJZ27" s="6"/>
      <c r="OKA27" s="6"/>
      <c r="OKB27" s="6"/>
      <c r="OKC27" s="6"/>
      <c r="OKD27" s="6"/>
      <c r="OKE27" s="6"/>
      <c r="OKF27" s="6"/>
      <c r="OKG27" s="6"/>
      <c r="OKH27" s="6"/>
      <c r="OKI27" s="6"/>
      <c r="OKJ27" s="6"/>
      <c r="OKK27" s="6"/>
      <c r="OKL27" s="6"/>
      <c r="OKM27" s="6"/>
      <c r="OKN27" s="6"/>
      <c r="OKO27" s="6"/>
      <c r="OKP27" s="6"/>
      <c r="OKQ27" s="6"/>
      <c r="OKR27" s="6"/>
      <c r="OKS27" s="6"/>
      <c r="OKT27" s="6"/>
      <c r="OKU27" s="6"/>
      <c r="OKV27" s="6"/>
      <c r="OKW27" s="6"/>
      <c r="OKX27" s="6"/>
      <c r="OKY27" s="6"/>
      <c r="OKZ27" s="6"/>
      <c r="OLA27" s="6"/>
      <c r="OLB27" s="6"/>
      <c r="OLC27" s="6"/>
      <c r="OLD27" s="6"/>
      <c r="OLE27" s="6"/>
      <c r="OLF27" s="6"/>
      <c r="OLG27" s="6"/>
      <c r="OLH27" s="6"/>
      <c r="OLI27" s="6"/>
      <c r="OLJ27" s="6"/>
      <c r="OLK27" s="6"/>
      <c r="OLL27" s="6"/>
      <c r="OLM27" s="6"/>
      <c r="OLN27" s="6"/>
      <c r="OLO27" s="6"/>
      <c r="OLP27" s="6"/>
      <c r="OLQ27" s="6"/>
      <c r="OLR27" s="6"/>
      <c r="OLS27" s="6"/>
      <c r="OLT27" s="6"/>
      <c r="OLU27" s="6"/>
      <c r="OLV27" s="6"/>
      <c r="OLW27" s="6"/>
      <c r="OLX27" s="6"/>
      <c r="OLY27" s="6"/>
      <c r="OLZ27" s="6"/>
      <c r="OMA27" s="6"/>
      <c r="OMB27" s="6"/>
      <c r="OMC27" s="6"/>
      <c r="OMD27" s="6"/>
      <c r="OME27" s="6"/>
      <c r="OMF27" s="6"/>
      <c r="OMG27" s="6"/>
      <c r="OMH27" s="6"/>
      <c r="OMI27" s="6"/>
      <c r="OMJ27" s="6"/>
      <c r="OMK27" s="6"/>
      <c r="OML27" s="6"/>
      <c r="OMM27" s="6"/>
      <c r="OMN27" s="6"/>
      <c r="OMO27" s="6"/>
      <c r="OMP27" s="6"/>
      <c r="OMQ27" s="6"/>
      <c r="OMR27" s="6"/>
      <c r="OMS27" s="6"/>
      <c r="OMT27" s="6"/>
      <c r="OMU27" s="6"/>
      <c r="OMV27" s="6"/>
      <c r="OMW27" s="6"/>
      <c r="OMX27" s="6"/>
      <c r="OMY27" s="6"/>
      <c r="OMZ27" s="6"/>
      <c r="ONA27" s="6"/>
      <c r="ONB27" s="6"/>
      <c r="ONC27" s="6"/>
      <c r="OND27" s="6"/>
      <c r="ONE27" s="6"/>
      <c r="ONF27" s="6"/>
      <c r="ONG27" s="6"/>
      <c r="ONH27" s="6"/>
      <c r="ONI27" s="6"/>
      <c r="ONJ27" s="6"/>
      <c r="ONK27" s="6"/>
      <c r="ONL27" s="6"/>
      <c r="ONM27" s="6"/>
      <c r="ONN27" s="6"/>
      <c r="ONO27" s="6"/>
      <c r="ONP27" s="6"/>
      <c r="ONQ27" s="6"/>
      <c r="ONR27" s="6"/>
      <c r="ONS27" s="6"/>
      <c r="ONT27" s="6"/>
      <c r="ONU27" s="6"/>
      <c r="ONV27" s="6"/>
      <c r="ONW27" s="6"/>
      <c r="ONX27" s="6"/>
      <c r="ONY27" s="6"/>
      <c r="ONZ27" s="6"/>
      <c r="OOA27" s="6"/>
      <c r="OOB27" s="6"/>
      <c r="OOC27" s="6"/>
      <c r="OOD27" s="6"/>
      <c r="OOE27" s="6"/>
      <c r="OOF27" s="6"/>
      <c r="OOG27" s="6"/>
      <c r="OOH27" s="6"/>
      <c r="OOI27" s="6"/>
      <c r="OOJ27" s="6"/>
      <c r="OOK27" s="6"/>
      <c r="OOL27" s="6"/>
      <c r="OOM27" s="6"/>
      <c r="OON27" s="6"/>
      <c r="OOO27" s="6"/>
      <c r="OOP27" s="6"/>
      <c r="OOQ27" s="6"/>
      <c r="OOR27" s="6"/>
      <c r="OOS27" s="6"/>
      <c r="OOT27" s="6"/>
      <c r="OOU27" s="6"/>
      <c r="OOV27" s="6"/>
      <c r="OOW27" s="6"/>
      <c r="OOX27" s="6"/>
      <c r="OOY27" s="6"/>
      <c r="OOZ27" s="6"/>
      <c r="OPA27" s="6"/>
      <c r="OPB27" s="6"/>
      <c r="OPC27" s="6"/>
      <c r="OPD27" s="6"/>
      <c r="OPE27" s="6"/>
      <c r="OPF27" s="6"/>
      <c r="OPG27" s="6"/>
      <c r="OPH27" s="6"/>
      <c r="OPI27" s="6"/>
      <c r="OPJ27" s="6"/>
      <c r="OPK27" s="6"/>
      <c r="OPL27" s="6"/>
      <c r="OPM27" s="6"/>
      <c r="OPN27" s="6"/>
      <c r="OPO27" s="6"/>
      <c r="OPP27" s="6"/>
      <c r="OPQ27" s="6"/>
      <c r="OPR27" s="6"/>
      <c r="OPS27" s="6"/>
      <c r="OPT27" s="6"/>
      <c r="OPU27" s="6"/>
      <c r="OPV27" s="6"/>
      <c r="OPW27" s="6"/>
      <c r="OPX27" s="6"/>
      <c r="OPY27" s="6"/>
      <c r="OPZ27" s="6"/>
      <c r="OQA27" s="6"/>
      <c r="OQB27" s="6"/>
      <c r="OQC27" s="6"/>
      <c r="OQD27" s="6"/>
      <c r="OQE27" s="6"/>
      <c r="OQF27" s="6"/>
      <c r="OQG27" s="6"/>
      <c r="OQH27" s="6"/>
      <c r="OQI27" s="6"/>
      <c r="OQJ27" s="6"/>
      <c r="OQK27" s="6"/>
      <c r="OQL27" s="6"/>
      <c r="OQM27" s="6"/>
      <c r="OQN27" s="6"/>
      <c r="OQO27" s="6"/>
      <c r="OQP27" s="6"/>
      <c r="OQQ27" s="6"/>
      <c r="OQR27" s="6"/>
      <c r="OQS27" s="6"/>
      <c r="OQT27" s="6"/>
      <c r="OQU27" s="6"/>
      <c r="OQV27" s="6"/>
      <c r="OQW27" s="6"/>
      <c r="OQX27" s="6"/>
      <c r="OQY27" s="6"/>
      <c r="OQZ27" s="6"/>
      <c r="ORA27" s="6"/>
      <c r="ORB27" s="6"/>
      <c r="ORC27" s="6"/>
      <c r="ORD27" s="6"/>
      <c r="ORE27" s="6"/>
      <c r="ORF27" s="6"/>
      <c r="ORG27" s="6"/>
      <c r="ORH27" s="6"/>
      <c r="ORI27" s="6"/>
      <c r="ORJ27" s="6"/>
      <c r="ORK27" s="6"/>
      <c r="ORL27" s="6"/>
      <c r="ORM27" s="6"/>
      <c r="ORN27" s="6"/>
      <c r="ORO27" s="6"/>
      <c r="ORP27" s="6"/>
      <c r="ORQ27" s="6"/>
      <c r="ORR27" s="6"/>
      <c r="ORS27" s="6"/>
      <c r="ORT27" s="6"/>
      <c r="ORU27" s="6"/>
      <c r="ORV27" s="6"/>
      <c r="ORW27" s="6"/>
      <c r="ORX27" s="6"/>
      <c r="ORY27" s="6"/>
      <c r="ORZ27" s="6"/>
      <c r="OSA27" s="6"/>
      <c r="OSB27" s="6"/>
      <c r="OSC27" s="6"/>
      <c r="OSD27" s="6"/>
      <c r="OSE27" s="6"/>
      <c r="OSF27" s="6"/>
      <c r="OSG27" s="6"/>
      <c r="OSH27" s="6"/>
      <c r="OSI27" s="6"/>
      <c r="OSJ27" s="6"/>
      <c r="OSK27" s="6"/>
      <c r="OSL27" s="6"/>
      <c r="OSM27" s="6"/>
      <c r="OSN27" s="6"/>
      <c r="OSO27" s="6"/>
      <c r="OSP27" s="6"/>
      <c r="OSQ27" s="6"/>
      <c r="OSR27" s="6"/>
      <c r="OSS27" s="6"/>
      <c r="OST27" s="6"/>
      <c r="OSU27" s="6"/>
      <c r="OSV27" s="6"/>
      <c r="OSW27" s="6"/>
      <c r="OSX27" s="6"/>
      <c r="OSY27" s="6"/>
      <c r="OSZ27" s="6"/>
      <c r="OTA27" s="6"/>
      <c r="OTB27" s="6"/>
      <c r="OTC27" s="6"/>
      <c r="OTD27" s="6"/>
      <c r="OTE27" s="6"/>
      <c r="OTF27" s="6"/>
      <c r="OTG27" s="6"/>
      <c r="OTH27" s="6"/>
      <c r="OTI27" s="6"/>
      <c r="OTJ27" s="6"/>
      <c r="OTK27" s="6"/>
      <c r="OTL27" s="6"/>
      <c r="OTM27" s="6"/>
      <c r="OTN27" s="6"/>
      <c r="OTO27" s="6"/>
      <c r="OTP27" s="6"/>
      <c r="OTQ27" s="6"/>
      <c r="OTR27" s="6"/>
      <c r="OTS27" s="6"/>
      <c r="OTT27" s="6"/>
      <c r="OTU27" s="6"/>
      <c r="OTV27" s="6"/>
      <c r="OTW27" s="6"/>
      <c r="OTX27" s="6"/>
      <c r="OTY27" s="6"/>
      <c r="OTZ27" s="6"/>
      <c r="OUA27" s="6"/>
      <c r="OUB27" s="6"/>
      <c r="OUC27" s="6"/>
      <c r="OUD27" s="6"/>
      <c r="OUE27" s="6"/>
      <c r="OUF27" s="6"/>
      <c r="OUG27" s="6"/>
      <c r="OUH27" s="6"/>
      <c r="OUI27" s="6"/>
      <c r="OUJ27" s="6"/>
      <c r="OUK27" s="6"/>
      <c r="OUL27" s="6"/>
      <c r="OUM27" s="6"/>
      <c r="OUN27" s="6"/>
      <c r="OUO27" s="6"/>
      <c r="OUP27" s="6"/>
      <c r="OUQ27" s="6"/>
      <c r="OUR27" s="6"/>
      <c r="OUS27" s="6"/>
      <c r="OUT27" s="6"/>
      <c r="OUU27" s="6"/>
      <c r="OUV27" s="6"/>
      <c r="OUW27" s="6"/>
      <c r="OUX27" s="6"/>
      <c r="OUY27" s="6"/>
      <c r="OUZ27" s="6"/>
      <c r="OVA27" s="6"/>
      <c r="OVB27" s="6"/>
      <c r="OVC27" s="6"/>
      <c r="OVD27" s="6"/>
      <c r="OVE27" s="6"/>
      <c r="OVF27" s="6"/>
      <c r="OVG27" s="6"/>
      <c r="OVH27" s="6"/>
      <c r="OVI27" s="6"/>
      <c r="OVJ27" s="6"/>
      <c r="OVK27" s="6"/>
      <c r="OVL27" s="6"/>
      <c r="OVM27" s="6"/>
      <c r="OVN27" s="6"/>
      <c r="OVO27" s="6"/>
      <c r="OVP27" s="6"/>
      <c r="OVQ27" s="6"/>
      <c r="OVR27" s="6"/>
      <c r="OVS27" s="6"/>
      <c r="OVT27" s="6"/>
      <c r="OVU27" s="6"/>
      <c r="OVV27" s="6"/>
      <c r="OVW27" s="6"/>
      <c r="OVX27" s="6"/>
      <c r="OVY27" s="6"/>
      <c r="OVZ27" s="6"/>
      <c r="OWA27" s="6"/>
      <c r="OWB27" s="6"/>
      <c r="OWC27" s="6"/>
      <c r="OWD27" s="6"/>
      <c r="OWE27" s="6"/>
      <c r="OWF27" s="6"/>
      <c r="OWG27" s="6"/>
      <c r="OWH27" s="6"/>
      <c r="OWI27" s="6"/>
      <c r="OWJ27" s="6"/>
      <c r="OWK27" s="6"/>
      <c r="OWL27" s="6"/>
      <c r="OWM27" s="6"/>
      <c r="OWN27" s="6"/>
      <c r="OWO27" s="6"/>
      <c r="OWP27" s="6"/>
      <c r="OWQ27" s="6"/>
      <c r="OWR27" s="6"/>
      <c r="OWS27" s="6"/>
      <c r="OWT27" s="6"/>
      <c r="OWU27" s="6"/>
      <c r="OWV27" s="6"/>
      <c r="OWW27" s="6"/>
      <c r="OWX27" s="6"/>
      <c r="OWY27" s="6"/>
      <c r="OWZ27" s="6"/>
      <c r="OXA27" s="6"/>
      <c r="OXB27" s="6"/>
      <c r="OXC27" s="6"/>
      <c r="OXD27" s="6"/>
      <c r="OXE27" s="6"/>
      <c r="OXF27" s="6"/>
      <c r="OXG27" s="6"/>
      <c r="OXH27" s="6"/>
      <c r="OXI27" s="6"/>
      <c r="OXJ27" s="6"/>
      <c r="OXK27" s="6"/>
      <c r="OXL27" s="6"/>
      <c r="OXM27" s="6"/>
      <c r="OXN27" s="6"/>
      <c r="OXO27" s="6"/>
      <c r="OXP27" s="6"/>
      <c r="OXQ27" s="6"/>
      <c r="OXR27" s="6"/>
      <c r="OXS27" s="6"/>
      <c r="OXT27" s="6"/>
      <c r="OXU27" s="6"/>
      <c r="OXV27" s="6"/>
      <c r="OXW27" s="6"/>
      <c r="OXX27" s="6"/>
      <c r="OXY27" s="6"/>
      <c r="OXZ27" s="6"/>
      <c r="OYA27" s="6"/>
      <c r="OYB27" s="6"/>
      <c r="OYC27" s="6"/>
      <c r="OYD27" s="6"/>
      <c r="OYE27" s="6"/>
      <c r="OYF27" s="6"/>
      <c r="OYG27" s="6"/>
      <c r="OYH27" s="6"/>
      <c r="OYI27" s="6"/>
      <c r="OYJ27" s="6"/>
      <c r="OYK27" s="6"/>
      <c r="OYL27" s="6"/>
      <c r="OYM27" s="6"/>
      <c r="OYN27" s="6"/>
      <c r="OYO27" s="6"/>
      <c r="OYP27" s="6"/>
      <c r="OYQ27" s="6"/>
      <c r="OYR27" s="6"/>
      <c r="OYS27" s="6"/>
      <c r="OYT27" s="6"/>
      <c r="OYU27" s="6"/>
      <c r="OYV27" s="6"/>
      <c r="OYW27" s="6"/>
      <c r="OYX27" s="6"/>
      <c r="OYY27" s="6"/>
      <c r="OYZ27" s="6"/>
      <c r="OZA27" s="6"/>
      <c r="OZB27" s="6"/>
      <c r="OZC27" s="6"/>
      <c r="OZD27" s="6"/>
      <c r="OZE27" s="6"/>
      <c r="OZF27" s="6"/>
      <c r="OZG27" s="6"/>
      <c r="OZH27" s="6"/>
      <c r="OZI27" s="6"/>
      <c r="OZJ27" s="6"/>
      <c r="OZK27" s="6"/>
      <c r="OZL27" s="6"/>
      <c r="OZM27" s="6"/>
      <c r="OZN27" s="6"/>
      <c r="OZO27" s="6"/>
      <c r="OZP27" s="6"/>
      <c r="OZQ27" s="6"/>
      <c r="OZR27" s="6"/>
      <c r="OZS27" s="6"/>
      <c r="OZT27" s="6"/>
      <c r="OZU27" s="6"/>
      <c r="OZV27" s="6"/>
      <c r="OZW27" s="6"/>
      <c r="OZX27" s="6"/>
      <c r="OZY27" s="6"/>
      <c r="OZZ27" s="6"/>
      <c r="PAA27" s="6"/>
      <c r="PAB27" s="6"/>
      <c r="PAC27" s="6"/>
      <c r="PAD27" s="6"/>
      <c r="PAE27" s="6"/>
      <c r="PAF27" s="6"/>
      <c r="PAG27" s="6"/>
      <c r="PAH27" s="6"/>
      <c r="PAI27" s="6"/>
      <c r="PAJ27" s="6"/>
      <c r="PAK27" s="6"/>
      <c r="PAL27" s="6"/>
      <c r="PAM27" s="6"/>
      <c r="PAN27" s="6"/>
      <c r="PAO27" s="6"/>
      <c r="PAP27" s="6"/>
      <c r="PAQ27" s="6"/>
      <c r="PAR27" s="6"/>
      <c r="PAS27" s="6"/>
      <c r="PAT27" s="6"/>
      <c r="PAU27" s="6"/>
      <c r="PAV27" s="6"/>
      <c r="PAW27" s="6"/>
      <c r="PAX27" s="6"/>
      <c r="PAY27" s="6"/>
      <c r="PAZ27" s="6"/>
      <c r="PBA27" s="6"/>
      <c r="PBB27" s="6"/>
      <c r="PBC27" s="6"/>
      <c r="PBD27" s="6"/>
      <c r="PBE27" s="6"/>
      <c r="PBF27" s="6"/>
      <c r="PBG27" s="6"/>
      <c r="PBH27" s="6"/>
      <c r="PBI27" s="6"/>
      <c r="PBJ27" s="6"/>
      <c r="PBK27" s="6"/>
      <c r="PBL27" s="6"/>
      <c r="PBM27" s="6"/>
      <c r="PBN27" s="6"/>
      <c r="PBO27" s="6"/>
      <c r="PBP27" s="6"/>
      <c r="PBQ27" s="6"/>
      <c r="PBR27" s="6"/>
      <c r="PBS27" s="6"/>
      <c r="PBT27" s="6"/>
      <c r="PBU27" s="6"/>
      <c r="PBV27" s="6"/>
      <c r="PBW27" s="6"/>
      <c r="PBX27" s="6"/>
      <c r="PBY27" s="6"/>
      <c r="PBZ27" s="6"/>
      <c r="PCA27" s="6"/>
      <c r="PCB27" s="6"/>
      <c r="PCC27" s="6"/>
      <c r="PCD27" s="6"/>
      <c r="PCE27" s="6"/>
      <c r="PCF27" s="6"/>
      <c r="PCG27" s="6"/>
      <c r="PCH27" s="6"/>
      <c r="PCI27" s="6"/>
      <c r="PCJ27" s="6"/>
      <c r="PCK27" s="6"/>
      <c r="PCL27" s="6"/>
      <c r="PCM27" s="6"/>
      <c r="PCN27" s="6"/>
      <c r="PCO27" s="6"/>
      <c r="PCP27" s="6"/>
      <c r="PCQ27" s="6"/>
      <c r="PCR27" s="6"/>
      <c r="PCS27" s="6"/>
      <c r="PCT27" s="6"/>
      <c r="PCU27" s="6"/>
      <c r="PCV27" s="6"/>
      <c r="PCW27" s="6"/>
      <c r="PCX27" s="6"/>
      <c r="PCY27" s="6"/>
      <c r="PCZ27" s="6"/>
      <c r="PDA27" s="6"/>
      <c r="PDB27" s="6"/>
      <c r="PDC27" s="6"/>
      <c r="PDD27" s="6"/>
      <c r="PDE27" s="6"/>
      <c r="PDF27" s="6"/>
      <c r="PDG27" s="6"/>
      <c r="PDH27" s="6"/>
      <c r="PDI27" s="6"/>
      <c r="PDJ27" s="6"/>
      <c r="PDK27" s="6"/>
      <c r="PDL27" s="6"/>
      <c r="PDM27" s="6"/>
      <c r="PDN27" s="6"/>
      <c r="PDO27" s="6"/>
      <c r="PDP27" s="6"/>
      <c r="PDQ27" s="6"/>
      <c r="PDR27" s="6"/>
      <c r="PDS27" s="6"/>
      <c r="PDT27" s="6"/>
      <c r="PDU27" s="6"/>
      <c r="PDV27" s="6"/>
      <c r="PDW27" s="6"/>
      <c r="PDX27" s="6"/>
      <c r="PDY27" s="6"/>
      <c r="PDZ27" s="6"/>
      <c r="PEA27" s="6"/>
      <c r="PEB27" s="6"/>
      <c r="PEC27" s="6"/>
      <c r="PED27" s="6"/>
      <c r="PEE27" s="6"/>
      <c r="PEF27" s="6"/>
      <c r="PEG27" s="6"/>
      <c r="PEH27" s="6"/>
      <c r="PEI27" s="6"/>
      <c r="PEJ27" s="6"/>
      <c r="PEK27" s="6"/>
      <c r="PEL27" s="6"/>
      <c r="PEM27" s="6"/>
      <c r="PEN27" s="6"/>
      <c r="PEO27" s="6"/>
      <c r="PEP27" s="6"/>
      <c r="PEQ27" s="6"/>
      <c r="PER27" s="6"/>
      <c r="PES27" s="6"/>
      <c r="PET27" s="6"/>
      <c r="PEU27" s="6"/>
      <c r="PEV27" s="6"/>
      <c r="PEW27" s="6"/>
      <c r="PEX27" s="6"/>
      <c r="PEY27" s="6"/>
      <c r="PEZ27" s="6"/>
      <c r="PFA27" s="6"/>
      <c r="PFB27" s="6"/>
      <c r="PFC27" s="6"/>
      <c r="PFD27" s="6"/>
      <c r="PFE27" s="6"/>
      <c r="PFF27" s="6"/>
      <c r="PFG27" s="6"/>
      <c r="PFH27" s="6"/>
      <c r="PFI27" s="6"/>
      <c r="PFJ27" s="6"/>
      <c r="PFK27" s="6"/>
      <c r="PFL27" s="6"/>
      <c r="PFM27" s="6"/>
      <c r="PFN27" s="6"/>
      <c r="PFO27" s="6"/>
      <c r="PFP27" s="6"/>
      <c r="PFQ27" s="6"/>
      <c r="PFR27" s="6"/>
      <c r="PFS27" s="6"/>
      <c r="PFT27" s="6"/>
      <c r="PFU27" s="6"/>
      <c r="PFV27" s="6"/>
      <c r="PFW27" s="6"/>
      <c r="PFX27" s="6"/>
      <c r="PFY27" s="6"/>
      <c r="PFZ27" s="6"/>
      <c r="PGA27" s="6"/>
      <c r="PGB27" s="6"/>
      <c r="PGC27" s="6"/>
      <c r="PGD27" s="6"/>
      <c r="PGE27" s="6"/>
      <c r="PGF27" s="6"/>
      <c r="PGG27" s="6"/>
      <c r="PGH27" s="6"/>
      <c r="PGI27" s="6"/>
      <c r="PGJ27" s="6"/>
      <c r="PGK27" s="6"/>
      <c r="PGL27" s="6"/>
      <c r="PGM27" s="6"/>
      <c r="PGN27" s="6"/>
      <c r="PGO27" s="6"/>
      <c r="PGP27" s="6"/>
      <c r="PGQ27" s="6"/>
      <c r="PGR27" s="6"/>
      <c r="PGS27" s="6"/>
      <c r="PGT27" s="6"/>
      <c r="PGU27" s="6"/>
      <c r="PGV27" s="6"/>
      <c r="PGW27" s="6"/>
      <c r="PGX27" s="6"/>
      <c r="PGY27" s="6"/>
      <c r="PGZ27" s="6"/>
      <c r="PHA27" s="6"/>
      <c r="PHB27" s="6"/>
      <c r="PHC27" s="6"/>
      <c r="PHD27" s="6"/>
      <c r="PHE27" s="6"/>
      <c r="PHF27" s="6"/>
      <c r="PHG27" s="6"/>
      <c r="PHH27" s="6"/>
      <c r="PHI27" s="6"/>
      <c r="PHJ27" s="6"/>
      <c r="PHK27" s="6"/>
      <c r="PHL27" s="6"/>
      <c r="PHM27" s="6"/>
      <c r="PHN27" s="6"/>
      <c r="PHO27" s="6"/>
      <c r="PHP27" s="6"/>
      <c r="PHQ27" s="6"/>
      <c r="PHR27" s="6"/>
      <c r="PHS27" s="6"/>
      <c r="PHT27" s="6"/>
      <c r="PHU27" s="6"/>
      <c r="PHV27" s="6"/>
      <c r="PHW27" s="6"/>
      <c r="PHX27" s="6"/>
      <c r="PHY27" s="6"/>
      <c r="PHZ27" s="6"/>
      <c r="PIA27" s="6"/>
      <c r="PIB27" s="6"/>
      <c r="PIC27" s="6"/>
      <c r="PID27" s="6"/>
      <c r="PIE27" s="6"/>
      <c r="PIF27" s="6"/>
      <c r="PIG27" s="6"/>
      <c r="PIH27" s="6"/>
      <c r="PII27" s="6"/>
      <c r="PIJ27" s="6"/>
      <c r="PIK27" s="6"/>
      <c r="PIL27" s="6"/>
      <c r="PIM27" s="6"/>
      <c r="PIN27" s="6"/>
      <c r="PIO27" s="6"/>
      <c r="PIP27" s="6"/>
      <c r="PIQ27" s="6"/>
      <c r="PIR27" s="6"/>
      <c r="PIS27" s="6"/>
      <c r="PIT27" s="6"/>
      <c r="PIU27" s="6"/>
      <c r="PIV27" s="6"/>
      <c r="PIW27" s="6"/>
      <c r="PIX27" s="6"/>
      <c r="PIY27" s="6"/>
      <c r="PIZ27" s="6"/>
      <c r="PJA27" s="6"/>
      <c r="PJB27" s="6"/>
      <c r="PJC27" s="6"/>
      <c r="PJD27" s="6"/>
      <c r="PJE27" s="6"/>
      <c r="PJF27" s="6"/>
      <c r="PJG27" s="6"/>
      <c r="PJH27" s="6"/>
      <c r="PJI27" s="6"/>
      <c r="PJJ27" s="6"/>
      <c r="PJK27" s="6"/>
      <c r="PJL27" s="6"/>
      <c r="PJM27" s="6"/>
      <c r="PJN27" s="6"/>
      <c r="PJO27" s="6"/>
      <c r="PJP27" s="6"/>
      <c r="PJQ27" s="6"/>
      <c r="PJR27" s="6"/>
      <c r="PJS27" s="6"/>
      <c r="PJT27" s="6"/>
      <c r="PJU27" s="6"/>
      <c r="PJV27" s="6"/>
      <c r="PJW27" s="6"/>
      <c r="PJX27" s="6"/>
      <c r="PJY27" s="6"/>
      <c r="PJZ27" s="6"/>
      <c r="PKA27" s="6"/>
      <c r="PKB27" s="6"/>
      <c r="PKC27" s="6"/>
      <c r="PKD27" s="6"/>
      <c r="PKE27" s="6"/>
      <c r="PKF27" s="6"/>
      <c r="PKG27" s="6"/>
      <c r="PKH27" s="6"/>
      <c r="PKI27" s="6"/>
      <c r="PKJ27" s="6"/>
      <c r="PKK27" s="6"/>
      <c r="PKL27" s="6"/>
      <c r="PKM27" s="6"/>
      <c r="PKN27" s="6"/>
      <c r="PKO27" s="6"/>
      <c r="PKP27" s="6"/>
      <c r="PKQ27" s="6"/>
      <c r="PKR27" s="6"/>
      <c r="PKS27" s="6"/>
      <c r="PKT27" s="6"/>
      <c r="PKU27" s="6"/>
      <c r="PKV27" s="6"/>
      <c r="PKW27" s="6"/>
      <c r="PKX27" s="6"/>
      <c r="PKY27" s="6"/>
      <c r="PKZ27" s="6"/>
      <c r="PLA27" s="6"/>
      <c r="PLB27" s="6"/>
      <c r="PLC27" s="6"/>
      <c r="PLD27" s="6"/>
      <c r="PLE27" s="6"/>
      <c r="PLF27" s="6"/>
      <c r="PLG27" s="6"/>
      <c r="PLH27" s="6"/>
      <c r="PLI27" s="6"/>
      <c r="PLJ27" s="6"/>
      <c r="PLK27" s="6"/>
      <c r="PLL27" s="6"/>
      <c r="PLM27" s="6"/>
      <c r="PLN27" s="6"/>
      <c r="PLO27" s="6"/>
      <c r="PLP27" s="6"/>
      <c r="PLQ27" s="6"/>
      <c r="PLR27" s="6"/>
      <c r="PLS27" s="6"/>
      <c r="PLT27" s="6"/>
      <c r="PLU27" s="6"/>
      <c r="PLV27" s="6"/>
      <c r="PLW27" s="6"/>
      <c r="PLX27" s="6"/>
      <c r="PLY27" s="6"/>
      <c r="PLZ27" s="6"/>
      <c r="PMA27" s="6"/>
      <c r="PMB27" s="6"/>
      <c r="PMC27" s="6"/>
      <c r="PMD27" s="6"/>
      <c r="PME27" s="6"/>
      <c r="PMF27" s="6"/>
      <c r="PMG27" s="6"/>
      <c r="PMH27" s="6"/>
      <c r="PMI27" s="6"/>
      <c r="PMJ27" s="6"/>
      <c r="PMK27" s="6"/>
      <c r="PML27" s="6"/>
      <c r="PMM27" s="6"/>
      <c r="PMN27" s="6"/>
      <c r="PMO27" s="6"/>
      <c r="PMP27" s="6"/>
      <c r="PMQ27" s="6"/>
      <c r="PMR27" s="6"/>
      <c r="PMS27" s="6"/>
      <c r="PMT27" s="6"/>
      <c r="PMU27" s="6"/>
      <c r="PMV27" s="6"/>
      <c r="PMW27" s="6"/>
      <c r="PMX27" s="6"/>
      <c r="PMY27" s="6"/>
      <c r="PMZ27" s="6"/>
      <c r="PNA27" s="6"/>
      <c r="PNB27" s="6"/>
      <c r="PNC27" s="6"/>
      <c r="PND27" s="6"/>
      <c r="PNE27" s="6"/>
      <c r="PNF27" s="6"/>
      <c r="PNG27" s="6"/>
      <c r="PNH27" s="6"/>
      <c r="PNI27" s="6"/>
      <c r="PNJ27" s="6"/>
      <c r="PNK27" s="6"/>
      <c r="PNL27" s="6"/>
      <c r="PNM27" s="6"/>
      <c r="PNN27" s="6"/>
      <c r="PNO27" s="6"/>
      <c r="PNP27" s="6"/>
      <c r="PNQ27" s="6"/>
      <c r="PNR27" s="6"/>
      <c r="PNS27" s="6"/>
      <c r="PNT27" s="6"/>
      <c r="PNU27" s="6"/>
      <c r="PNV27" s="6"/>
      <c r="PNW27" s="6"/>
      <c r="PNX27" s="6"/>
      <c r="PNY27" s="6"/>
      <c r="PNZ27" s="6"/>
      <c r="POA27" s="6"/>
      <c r="POB27" s="6"/>
      <c r="POC27" s="6"/>
      <c r="POD27" s="6"/>
      <c r="POE27" s="6"/>
      <c r="POF27" s="6"/>
      <c r="POG27" s="6"/>
      <c r="POH27" s="6"/>
      <c r="POI27" s="6"/>
      <c r="POJ27" s="6"/>
      <c r="POK27" s="6"/>
      <c r="POL27" s="6"/>
      <c r="POM27" s="6"/>
      <c r="PON27" s="6"/>
      <c r="POO27" s="6"/>
      <c r="POP27" s="6"/>
      <c r="POQ27" s="6"/>
      <c r="POR27" s="6"/>
      <c r="POS27" s="6"/>
      <c r="POT27" s="6"/>
      <c r="POU27" s="6"/>
      <c r="POV27" s="6"/>
      <c r="POW27" s="6"/>
      <c r="POX27" s="6"/>
      <c r="POY27" s="6"/>
      <c r="POZ27" s="6"/>
      <c r="PPA27" s="6"/>
      <c r="PPB27" s="6"/>
      <c r="PPC27" s="6"/>
      <c r="PPD27" s="6"/>
      <c r="PPE27" s="6"/>
      <c r="PPF27" s="6"/>
      <c r="PPG27" s="6"/>
      <c r="PPH27" s="6"/>
      <c r="PPI27" s="6"/>
      <c r="PPJ27" s="6"/>
      <c r="PPK27" s="6"/>
      <c r="PPL27" s="6"/>
      <c r="PPM27" s="6"/>
      <c r="PPN27" s="6"/>
      <c r="PPO27" s="6"/>
      <c r="PPP27" s="6"/>
      <c r="PPQ27" s="6"/>
      <c r="PPR27" s="6"/>
      <c r="PPS27" s="6"/>
      <c r="PPT27" s="6"/>
      <c r="PPU27" s="6"/>
      <c r="PPV27" s="6"/>
      <c r="PPW27" s="6"/>
      <c r="PPX27" s="6"/>
      <c r="PPY27" s="6"/>
      <c r="PPZ27" s="6"/>
      <c r="PQA27" s="6"/>
      <c r="PQB27" s="6"/>
      <c r="PQC27" s="6"/>
      <c r="PQD27" s="6"/>
      <c r="PQE27" s="6"/>
      <c r="PQF27" s="6"/>
      <c r="PQG27" s="6"/>
      <c r="PQH27" s="6"/>
      <c r="PQI27" s="6"/>
      <c r="PQJ27" s="6"/>
      <c r="PQK27" s="6"/>
      <c r="PQL27" s="6"/>
      <c r="PQM27" s="6"/>
      <c r="PQN27" s="6"/>
      <c r="PQO27" s="6"/>
      <c r="PQP27" s="6"/>
      <c r="PQQ27" s="6"/>
      <c r="PQR27" s="6"/>
      <c r="PQS27" s="6"/>
      <c r="PQT27" s="6"/>
      <c r="PQU27" s="6"/>
      <c r="PQV27" s="6"/>
      <c r="PQW27" s="6"/>
      <c r="PQX27" s="6"/>
      <c r="PQY27" s="6"/>
      <c r="PQZ27" s="6"/>
      <c r="PRA27" s="6"/>
      <c r="PRB27" s="6"/>
      <c r="PRC27" s="6"/>
      <c r="PRD27" s="6"/>
      <c r="PRE27" s="6"/>
      <c r="PRF27" s="6"/>
      <c r="PRG27" s="6"/>
      <c r="PRH27" s="6"/>
      <c r="PRI27" s="6"/>
      <c r="PRJ27" s="6"/>
      <c r="PRK27" s="6"/>
      <c r="PRL27" s="6"/>
      <c r="PRM27" s="6"/>
      <c r="PRN27" s="6"/>
      <c r="PRO27" s="6"/>
      <c r="PRP27" s="6"/>
      <c r="PRQ27" s="6"/>
      <c r="PRR27" s="6"/>
      <c r="PRS27" s="6"/>
      <c r="PRT27" s="6"/>
      <c r="PRU27" s="6"/>
      <c r="PRV27" s="6"/>
      <c r="PRW27" s="6"/>
      <c r="PRX27" s="6"/>
      <c r="PRY27" s="6"/>
      <c r="PRZ27" s="6"/>
      <c r="PSA27" s="6"/>
      <c r="PSB27" s="6"/>
      <c r="PSC27" s="6"/>
      <c r="PSD27" s="6"/>
      <c r="PSE27" s="6"/>
      <c r="PSF27" s="6"/>
      <c r="PSG27" s="6"/>
      <c r="PSH27" s="6"/>
      <c r="PSI27" s="6"/>
      <c r="PSJ27" s="6"/>
      <c r="PSK27" s="6"/>
      <c r="PSL27" s="6"/>
      <c r="PSM27" s="6"/>
      <c r="PSN27" s="6"/>
      <c r="PSO27" s="6"/>
      <c r="PSP27" s="6"/>
      <c r="PSQ27" s="6"/>
      <c r="PSR27" s="6"/>
      <c r="PSS27" s="6"/>
      <c r="PST27" s="6"/>
      <c r="PSU27" s="6"/>
      <c r="PSV27" s="6"/>
      <c r="PSW27" s="6"/>
      <c r="PSX27" s="6"/>
      <c r="PSY27" s="6"/>
      <c r="PSZ27" s="6"/>
      <c r="PTA27" s="6"/>
      <c r="PTB27" s="6"/>
      <c r="PTC27" s="6"/>
      <c r="PTD27" s="6"/>
      <c r="PTE27" s="6"/>
      <c r="PTF27" s="6"/>
      <c r="PTG27" s="6"/>
      <c r="PTH27" s="6"/>
      <c r="PTI27" s="6"/>
      <c r="PTJ27" s="6"/>
      <c r="PTK27" s="6"/>
      <c r="PTL27" s="6"/>
      <c r="PTM27" s="6"/>
      <c r="PTN27" s="6"/>
      <c r="PTO27" s="6"/>
      <c r="PTP27" s="6"/>
      <c r="PTQ27" s="6"/>
      <c r="PTR27" s="6"/>
      <c r="PTS27" s="6"/>
      <c r="PTT27" s="6"/>
      <c r="PTU27" s="6"/>
      <c r="PTV27" s="6"/>
      <c r="PTW27" s="6"/>
      <c r="PTX27" s="6"/>
      <c r="PTY27" s="6"/>
      <c r="PTZ27" s="6"/>
      <c r="PUA27" s="6"/>
      <c r="PUB27" s="6"/>
      <c r="PUC27" s="6"/>
      <c r="PUD27" s="6"/>
      <c r="PUE27" s="6"/>
      <c r="PUF27" s="6"/>
      <c r="PUG27" s="6"/>
      <c r="PUH27" s="6"/>
      <c r="PUI27" s="6"/>
      <c r="PUJ27" s="6"/>
      <c r="PUK27" s="6"/>
      <c r="PUL27" s="6"/>
      <c r="PUM27" s="6"/>
      <c r="PUN27" s="6"/>
      <c r="PUO27" s="6"/>
      <c r="PUP27" s="6"/>
      <c r="PUQ27" s="6"/>
      <c r="PUR27" s="6"/>
      <c r="PUS27" s="6"/>
      <c r="PUT27" s="6"/>
      <c r="PUU27" s="6"/>
      <c r="PUV27" s="6"/>
      <c r="PUW27" s="6"/>
      <c r="PUX27" s="6"/>
      <c r="PUY27" s="6"/>
      <c r="PUZ27" s="6"/>
      <c r="PVA27" s="6"/>
      <c r="PVB27" s="6"/>
      <c r="PVC27" s="6"/>
      <c r="PVD27" s="6"/>
      <c r="PVE27" s="6"/>
      <c r="PVF27" s="6"/>
      <c r="PVG27" s="6"/>
      <c r="PVH27" s="6"/>
      <c r="PVI27" s="6"/>
      <c r="PVJ27" s="6"/>
      <c r="PVK27" s="6"/>
      <c r="PVL27" s="6"/>
      <c r="PVM27" s="6"/>
      <c r="PVN27" s="6"/>
      <c r="PVO27" s="6"/>
      <c r="PVP27" s="6"/>
      <c r="PVQ27" s="6"/>
      <c r="PVR27" s="6"/>
      <c r="PVS27" s="6"/>
      <c r="PVT27" s="6"/>
      <c r="PVU27" s="6"/>
      <c r="PVV27" s="6"/>
      <c r="PVW27" s="6"/>
      <c r="PVX27" s="6"/>
      <c r="PVY27" s="6"/>
      <c r="PVZ27" s="6"/>
      <c r="PWA27" s="6"/>
      <c r="PWB27" s="6"/>
      <c r="PWC27" s="6"/>
      <c r="PWD27" s="6"/>
      <c r="PWE27" s="6"/>
      <c r="PWF27" s="6"/>
      <c r="PWG27" s="6"/>
      <c r="PWH27" s="6"/>
      <c r="PWI27" s="6"/>
      <c r="PWJ27" s="6"/>
      <c r="PWK27" s="6"/>
      <c r="PWL27" s="6"/>
      <c r="PWM27" s="6"/>
      <c r="PWN27" s="6"/>
      <c r="PWO27" s="6"/>
      <c r="PWP27" s="6"/>
      <c r="PWQ27" s="6"/>
      <c r="PWR27" s="6"/>
      <c r="PWS27" s="6"/>
      <c r="PWT27" s="6"/>
      <c r="PWU27" s="6"/>
      <c r="PWV27" s="6"/>
      <c r="PWW27" s="6"/>
      <c r="PWX27" s="6"/>
      <c r="PWY27" s="6"/>
      <c r="PWZ27" s="6"/>
      <c r="PXA27" s="6"/>
      <c r="PXB27" s="6"/>
      <c r="PXC27" s="6"/>
      <c r="PXD27" s="6"/>
      <c r="PXE27" s="6"/>
      <c r="PXF27" s="6"/>
      <c r="PXG27" s="6"/>
      <c r="PXH27" s="6"/>
      <c r="PXI27" s="6"/>
      <c r="PXJ27" s="6"/>
      <c r="PXK27" s="6"/>
      <c r="PXL27" s="6"/>
      <c r="PXM27" s="6"/>
      <c r="PXN27" s="6"/>
      <c r="PXO27" s="6"/>
      <c r="PXP27" s="6"/>
      <c r="PXQ27" s="6"/>
      <c r="PXR27" s="6"/>
      <c r="PXS27" s="6"/>
      <c r="PXT27" s="6"/>
      <c r="PXU27" s="6"/>
      <c r="PXV27" s="6"/>
      <c r="PXW27" s="6"/>
      <c r="PXX27" s="6"/>
      <c r="PXY27" s="6"/>
      <c r="PXZ27" s="6"/>
      <c r="PYA27" s="6"/>
      <c r="PYB27" s="6"/>
      <c r="PYC27" s="6"/>
      <c r="PYD27" s="6"/>
      <c r="PYE27" s="6"/>
      <c r="PYF27" s="6"/>
      <c r="PYG27" s="6"/>
      <c r="PYH27" s="6"/>
      <c r="PYI27" s="6"/>
      <c r="PYJ27" s="6"/>
      <c r="PYK27" s="6"/>
      <c r="PYL27" s="6"/>
      <c r="PYM27" s="6"/>
      <c r="PYN27" s="6"/>
      <c r="PYO27" s="6"/>
      <c r="PYP27" s="6"/>
      <c r="PYQ27" s="6"/>
      <c r="PYR27" s="6"/>
      <c r="PYS27" s="6"/>
      <c r="PYT27" s="6"/>
      <c r="PYU27" s="6"/>
      <c r="PYV27" s="6"/>
      <c r="PYW27" s="6"/>
      <c r="PYX27" s="6"/>
      <c r="PYY27" s="6"/>
      <c r="PYZ27" s="6"/>
      <c r="PZA27" s="6"/>
      <c r="PZB27" s="6"/>
      <c r="PZC27" s="6"/>
      <c r="PZD27" s="6"/>
      <c r="PZE27" s="6"/>
      <c r="PZF27" s="6"/>
      <c r="PZG27" s="6"/>
      <c r="PZH27" s="6"/>
      <c r="PZI27" s="6"/>
      <c r="PZJ27" s="6"/>
      <c r="PZK27" s="6"/>
      <c r="PZL27" s="6"/>
      <c r="PZM27" s="6"/>
      <c r="PZN27" s="6"/>
      <c r="PZO27" s="6"/>
      <c r="PZP27" s="6"/>
      <c r="PZQ27" s="6"/>
      <c r="PZR27" s="6"/>
      <c r="PZS27" s="6"/>
      <c r="PZT27" s="6"/>
      <c r="PZU27" s="6"/>
      <c r="PZV27" s="6"/>
      <c r="PZW27" s="6"/>
      <c r="PZX27" s="6"/>
      <c r="PZY27" s="6"/>
      <c r="PZZ27" s="6"/>
      <c r="QAA27" s="6"/>
      <c r="QAB27" s="6"/>
      <c r="QAC27" s="6"/>
      <c r="QAD27" s="6"/>
      <c r="QAE27" s="6"/>
      <c r="QAF27" s="6"/>
      <c r="QAG27" s="6"/>
      <c r="QAH27" s="6"/>
      <c r="QAI27" s="6"/>
      <c r="QAJ27" s="6"/>
      <c r="QAK27" s="6"/>
      <c r="QAL27" s="6"/>
      <c r="QAM27" s="6"/>
      <c r="QAN27" s="6"/>
      <c r="QAO27" s="6"/>
      <c r="QAP27" s="6"/>
      <c r="QAQ27" s="6"/>
      <c r="QAR27" s="6"/>
      <c r="QAS27" s="6"/>
      <c r="QAT27" s="6"/>
      <c r="QAU27" s="6"/>
      <c r="QAV27" s="6"/>
      <c r="QAW27" s="6"/>
      <c r="QAX27" s="6"/>
      <c r="QAY27" s="6"/>
      <c r="QAZ27" s="6"/>
      <c r="QBA27" s="6"/>
      <c r="QBB27" s="6"/>
      <c r="QBC27" s="6"/>
      <c r="QBD27" s="6"/>
      <c r="QBE27" s="6"/>
      <c r="QBF27" s="6"/>
      <c r="QBG27" s="6"/>
      <c r="QBH27" s="6"/>
      <c r="QBI27" s="6"/>
      <c r="QBJ27" s="6"/>
      <c r="QBK27" s="6"/>
      <c r="QBL27" s="6"/>
      <c r="QBM27" s="6"/>
      <c r="QBN27" s="6"/>
      <c r="QBO27" s="6"/>
      <c r="QBP27" s="6"/>
      <c r="QBQ27" s="6"/>
      <c r="QBR27" s="6"/>
      <c r="QBS27" s="6"/>
      <c r="QBT27" s="6"/>
      <c r="QBU27" s="6"/>
      <c r="QBV27" s="6"/>
      <c r="QBW27" s="6"/>
      <c r="QBX27" s="6"/>
      <c r="QBY27" s="6"/>
      <c r="QBZ27" s="6"/>
      <c r="QCA27" s="6"/>
      <c r="QCB27" s="6"/>
      <c r="QCC27" s="6"/>
      <c r="QCD27" s="6"/>
      <c r="QCE27" s="6"/>
      <c r="QCF27" s="6"/>
      <c r="QCG27" s="6"/>
      <c r="QCH27" s="6"/>
      <c r="QCI27" s="6"/>
      <c r="QCJ27" s="6"/>
      <c r="QCK27" s="6"/>
      <c r="QCL27" s="6"/>
      <c r="QCM27" s="6"/>
      <c r="QCN27" s="6"/>
      <c r="QCO27" s="6"/>
      <c r="QCP27" s="6"/>
      <c r="QCQ27" s="6"/>
      <c r="QCR27" s="6"/>
      <c r="QCS27" s="6"/>
      <c r="QCT27" s="6"/>
      <c r="QCU27" s="6"/>
      <c r="QCV27" s="6"/>
      <c r="QCW27" s="6"/>
      <c r="QCX27" s="6"/>
      <c r="QCY27" s="6"/>
      <c r="QCZ27" s="6"/>
      <c r="QDA27" s="6"/>
      <c r="QDB27" s="6"/>
      <c r="QDC27" s="6"/>
      <c r="QDD27" s="6"/>
      <c r="QDE27" s="6"/>
      <c r="QDF27" s="6"/>
      <c r="QDG27" s="6"/>
      <c r="QDH27" s="6"/>
      <c r="QDI27" s="6"/>
      <c r="QDJ27" s="6"/>
      <c r="QDK27" s="6"/>
      <c r="QDL27" s="6"/>
      <c r="QDM27" s="6"/>
      <c r="QDN27" s="6"/>
      <c r="QDO27" s="6"/>
      <c r="QDP27" s="6"/>
      <c r="QDQ27" s="6"/>
      <c r="QDR27" s="6"/>
      <c r="QDS27" s="6"/>
      <c r="QDT27" s="6"/>
      <c r="QDU27" s="6"/>
      <c r="QDV27" s="6"/>
      <c r="QDW27" s="6"/>
      <c r="QDX27" s="6"/>
      <c r="QDY27" s="6"/>
      <c r="QDZ27" s="6"/>
      <c r="QEA27" s="6"/>
      <c r="QEB27" s="6"/>
      <c r="QEC27" s="6"/>
      <c r="QED27" s="6"/>
      <c r="QEE27" s="6"/>
      <c r="QEF27" s="6"/>
      <c r="QEG27" s="6"/>
      <c r="QEH27" s="6"/>
      <c r="QEI27" s="6"/>
      <c r="QEJ27" s="6"/>
      <c r="QEK27" s="6"/>
      <c r="QEL27" s="6"/>
      <c r="QEM27" s="6"/>
      <c r="QEN27" s="6"/>
      <c r="QEO27" s="6"/>
      <c r="QEP27" s="6"/>
      <c r="QEQ27" s="6"/>
      <c r="QER27" s="6"/>
      <c r="QES27" s="6"/>
      <c r="QET27" s="6"/>
      <c r="QEU27" s="6"/>
      <c r="QEV27" s="6"/>
      <c r="QEW27" s="6"/>
      <c r="QEX27" s="6"/>
      <c r="QEY27" s="6"/>
      <c r="QEZ27" s="6"/>
      <c r="QFA27" s="6"/>
      <c r="QFB27" s="6"/>
      <c r="QFC27" s="6"/>
      <c r="QFD27" s="6"/>
      <c r="QFE27" s="6"/>
      <c r="QFF27" s="6"/>
      <c r="QFG27" s="6"/>
      <c r="QFH27" s="6"/>
      <c r="QFI27" s="6"/>
      <c r="QFJ27" s="6"/>
      <c r="QFK27" s="6"/>
      <c r="QFL27" s="6"/>
      <c r="QFM27" s="6"/>
      <c r="QFN27" s="6"/>
      <c r="QFO27" s="6"/>
      <c r="QFP27" s="6"/>
      <c r="QFQ27" s="6"/>
      <c r="QFR27" s="6"/>
      <c r="QFS27" s="6"/>
      <c r="QFT27" s="6"/>
      <c r="QFU27" s="6"/>
      <c r="QFV27" s="6"/>
      <c r="QFW27" s="6"/>
      <c r="QFX27" s="6"/>
      <c r="QFY27" s="6"/>
      <c r="QFZ27" s="6"/>
      <c r="QGA27" s="6"/>
      <c r="QGB27" s="6"/>
      <c r="QGC27" s="6"/>
      <c r="QGD27" s="6"/>
      <c r="QGE27" s="6"/>
      <c r="QGF27" s="6"/>
      <c r="QGG27" s="6"/>
      <c r="QGH27" s="6"/>
      <c r="QGI27" s="6"/>
      <c r="QGJ27" s="6"/>
      <c r="QGK27" s="6"/>
      <c r="QGL27" s="6"/>
      <c r="QGM27" s="6"/>
      <c r="QGN27" s="6"/>
      <c r="QGO27" s="6"/>
      <c r="QGP27" s="6"/>
      <c r="QGQ27" s="6"/>
      <c r="QGR27" s="6"/>
      <c r="QGS27" s="6"/>
      <c r="QGT27" s="6"/>
      <c r="QGU27" s="6"/>
      <c r="QGV27" s="6"/>
      <c r="QGW27" s="6"/>
      <c r="QGX27" s="6"/>
      <c r="QGY27" s="6"/>
      <c r="QGZ27" s="6"/>
      <c r="QHA27" s="6"/>
      <c r="QHB27" s="6"/>
      <c r="QHC27" s="6"/>
      <c r="QHD27" s="6"/>
      <c r="QHE27" s="6"/>
      <c r="QHF27" s="6"/>
      <c r="QHG27" s="6"/>
      <c r="QHH27" s="6"/>
      <c r="QHI27" s="6"/>
      <c r="QHJ27" s="6"/>
      <c r="QHK27" s="6"/>
      <c r="QHL27" s="6"/>
      <c r="QHM27" s="6"/>
      <c r="QHN27" s="6"/>
      <c r="QHO27" s="6"/>
      <c r="QHP27" s="6"/>
      <c r="QHQ27" s="6"/>
      <c r="QHR27" s="6"/>
      <c r="QHS27" s="6"/>
      <c r="QHT27" s="6"/>
      <c r="QHU27" s="6"/>
      <c r="QHV27" s="6"/>
      <c r="QHW27" s="6"/>
      <c r="QHX27" s="6"/>
      <c r="QHY27" s="6"/>
      <c r="QHZ27" s="6"/>
      <c r="QIA27" s="6"/>
      <c r="QIB27" s="6"/>
      <c r="QIC27" s="6"/>
      <c r="QID27" s="6"/>
      <c r="QIE27" s="6"/>
      <c r="QIF27" s="6"/>
      <c r="QIG27" s="6"/>
      <c r="QIH27" s="6"/>
      <c r="QII27" s="6"/>
      <c r="QIJ27" s="6"/>
      <c r="QIK27" s="6"/>
      <c r="QIL27" s="6"/>
      <c r="QIM27" s="6"/>
      <c r="QIN27" s="6"/>
      <c r="QIO27" s="6"/>
      <c r="QIP27" s="6"/>
      <c r="QIQ27" s="6"/>
      <c r="QIR27" s="6"/>
      <c r="QIS27" s="6"/>
      <c r="QIT27" s="6"/>
      <c r="QIU27" s="6"/>
      <c r="QIV27" s="6"/>
      <c r="QIW27" s="6"/>
      <c r="QIX27" s="6"/>
      <c r="QIY27" s="6"/>
      <c r="QIZ27" s="6"/>
      <c r="QJA27" s="6"/>
      <c r="QJB27" s="6"/>
      <c r="QJC27" s="6"/>
      <c r="QJD27" s="6"/>
      <c r="QJE27" s="6"/>
      <c r="QJF27" s="6"/>
      <c r="QJG27" s="6"/>
      <c r="QJH27" s="6"/>
      <c r="QJI27" s="6"/>
      <c r="QJJ27" s="6"/>
      <c r="QJK27" s="6"/>
      <c r="QJL27" s="6"/>
      <c r="QJM27" s="6"/>
      <c r="QJN27" s="6"/>
      <c r="QJO27" s="6"/>
      <c r="QJP27" s="6"/>
      <c r="QJQ27" s="6"/>
      <c r="QJR27" s="6"/>
      <c r="QJS27" s="6"/>
      <c r="QJT27" s="6"/>
      <c r="QJU27" s="6"/>
      <c r="QJV27" s="6"/>
      <c r="QJW27" s="6"/>
      <c r="QJX27" s="6"/>
      <c r="QJY27" s="6"/>
      <c r="QJZ27" s="6"/>
      <c r="QKA27" s="6"/>
      <c r="QKB27" s="6"/>
      <c r="QKC27" s="6"/>
      <c r="QKD27" s="6"/>
      <c r="QKE27" s="6"/>
      <c r="QKF27" s="6"/>
      <c r="QKG27" s="6"/>
      <c r="QKH27" s="6"/>
      <c r="QKI27" s="6"/>
      <c r="QKJ27" s="6"/>
      <c r="QKK27" s="6"/>
      <c r="QKL27" s="6"/>
      <c r="QKM27" s="6"/>
      <c r="QKN27" s="6"/>
      <c r="QKO27" s="6"/>
      <c r="QKP27" s="6"/>
      <c r="QKQ27" s="6"/>
      <c r="QKR27" s="6"/>
      <c r="QKS27" s="6"/>
      <c r="QKT27" s="6"/>
      <c r="QKU27" s="6"/>
      <c r="QKV27" s="6"/>
      <c r="QKW27" s="6"/>
      <c r="QKX27" s="6"/>
      <c r="QKY27" s="6"/>
      <c r="QKZ27" s="6"/>
      <c r="QLA27" s="6"/>
      <c r="QLB27" s="6"/>
      <c r="QLC27" s="6"/>
      <c r="QLD27" s="6"/>
      <c r="QLE27" s="6"/>
      <c r="QLF27" s="6"/>
      <c r="QLG27" s="6"/>
      <c r="QLH27" s="6"/>
      <c r="QLI27" s="6"/>
      <c r="QLJ27" s="6"/>
      <c r="QLK27" s="6"/>
      <c r="QLL27" s="6"/>
      <c r="QLM27" s="6"/>
      <c r="QLN27" s="6"/>
      <c r="QLO27" s="6"/>
      <c r="QLP27" s="6"/>
      <c r="QLQ27" s="6"/>
      <c r="QLR27" s="6"/>
      <c r="QLS27" s="6"/>
      <c r="QLT27" s="6"/>
      <c r="QLU27" s="6"/>
      <c r="QLV27" s="6"/>
      <c r="QLW27" s="6"/>
      <c r="QLX27" s="6"/>
      <c r="QLY27" s="6"/>
      <c r="QLZ27" s="6"/>
      <c r="QMA27" s="6"/>
      <c r="QMB27" s="6"/>
      <c r="QMC27" s="6"/>
      <c r="QMD27" s="6"/>
      <c r="QME27" s="6"/>
      <c r="QMF27" s="6"/>
      <c r="QMG27" s="6"/>
      <c r="QMH27" s="6"/>
      <c r="QMI27" s="6"/>
      <c r="QMJ27" s="6"/>
      <c r="QMK27" s="6"/>
      <c r="QML27" s="6"/>
      <c r="QMM27" s="6"/>
      <c r="QMN27" s="6"/>
      <c r="QMO27" s="6"/>
      <c r="QMP27" s="6"/>
      <c r="QMQ27" s="6"/>
      <c r="QMR27" s="6"/>
      <c r="QMS27" s="6"/>
      <c r="QMT27" s="6"/>
      <c r="QMU27" s="6"/>
      <c r="QMV27" s="6"/>
      <c r="QMW27" s="6"/>
      <c r="QMX27" s="6"/>
      <c r="QMY27" s="6"/>
      <c r="QMZ27" s="6"/>
      <c r="QNA27" s="6"/>
      <c r="QNB27" s="6"/>
      <c r="QNC27" s="6"/>
      <c r="QND27" s="6"/>
      <c r="QNE27" s="6"/>
      <c r="QNF27" s="6"/>
      <c r="QNG27" s="6"/>
      <c r="QNH27" s="6"/>
      <c r="QNI27" s="6"/>
      <c r="QNJ27" s="6"/>
      <c r="QNK27" s="6"/>
      <c r="QNL27" s="6"/>
      <c r="QNM27" s="6"/>
      <c r="QNN27" s="6"/>
      <c r="QNO27" s="6"/>
      <c r="QNP27" s="6"/>
      <c r="QNQ27" s="6"/>
      <c r="QNR27" s="6"/>
      <c r="QNS27" s="6"/>
      <c r="QNT27" s="6"/>
      <c r="QNU27" s="6"/>
      <c r="QNV27" s="6"/>
      <c r="QNW27" s="6"/>
      <c r="QNX27" s="6"/>
      <c r="QNY27" s="6"/>
      <c r="QNZ27" s="6"/>
      <c r="QOA27" s="6"/>
      <c r="QOB27" s="6"/>
      <c r="QOC27" s="6"/>
      <c r="QOD27" s="6"/>
      <c r="QOE27" s="6"/>
      <c r="QOF27" s="6"/>
      <c r="QOG27" s="6"/>
      <c r="QOH27" s="6"/>
      <c r="QOI27" s="6"/>
      <c r="QOJ27" s="6"/>
      <c r="QOK27" s="6"/>
      <c r="QOL27" s="6"/>
      <c r="QOM27" s="6"/>
      <c r="QON27" s="6"/>
      <c r="QOO27" s="6"/>
      <c r="QOP27" s="6"/>
      <c r="QOQ27" s="6"/>
      <c r="QOR27" s="6"/>
      <c r="QOS27" s="6"/>
      <c r="QOT27" s="6"/>
      <c r="QOU27" s="6"/>
      <c r="QOV27" s="6"/>
      <c r="QOW27" s="6"/>
      <c r="QOX27" s="6"/>
      <c r="QOY27" s="6"/>
      <c r="QOZ27" s="6"/>
      <c r="QPA27" s="6"/>
      <c r="QPB27" s="6"/>
      <c r="QPC27" s="6"/>
      <c r="QPD27" s="6"/>
      <c r="QPE27" s="6"/>
      <c r="QPF27" s="6"/>
      <c r="QPG27" s="6"/>
      <c r="QPH27" s="6"/>
      <c r="QPI27" s="6"/>
      <c r="QPJ27" s="6"/>
      <c r="QPK27" s="6"/>
      <c r="QPL27" s="6"/>
      <c r="QPM27" s="6"/>
      <c r="QPN27" s="6"/>
      <c r="QPO27" s="6"/>
      <c r="QPP27" s="6"/>
      <c r="QPQ27" s="6"/>
      <c r="QPR27" s="6"/>
      <c r="QPS27" s="6"/>
      <c r="QPT27" s="6"/>
      <c r="QPU27" s="6"/>
      <c r="QPV27" s="6"/>
      <c r="QPW27" s="6"/>
      <c r="QPX27" s="6"/>
      <c r="QPY27" s="6"/>
      <c r="QPZ27" s="6"/>
      <c r="QQA27" s="6"/>
      <c r="QQB27" s="6"/>
      <c r="QQC27" s="6"/>
      <c r="QQD27" s="6"/>
      <c r="QQE27" s="6"/>
      <c r="QQF27" s="6"/>
      <c r="QQG27" s="6"/>
      <c r="QQH27" s="6"/>
      <c r="QQI27" s="6"/>
      <c r="QQJ27" s="6"/>
      <c r="QQK27" s="6"/>
      <c r="QQL27" s="6"/>
      <c r="QQM27" s="6"/>
      <c r="QQN27" s="6"/>
      <c r="QQO27" s="6"/>
      <c r="QQP27" s="6"/>
      <c r="QQQ27" s="6"/>
      <c r="QQR27" s="6"/>
      <c r="QQS27" s="6"/>
      <c r="QQT27" s="6"/>
      <c r="QQU27" s="6"/>
      <c r="QQV27" s="6"/>
      <c r="QQW27" s="6"/>
      <c r="QQX27" s="6"/>
      <c r="QQY27" s="6"/>
      <c r="QQZ27" s="6"/>
      <c r="QRA27" s="6"/>
      <c r="QRB27" s="6"/>
      <c r="QRC27" s="6"/>
      <c r="QRD27" s="6"/>
      <c r="QRE27" s="6"/>
      <c r="QRF27" s="6"/>
      <c r="QRG27" s="6"/>
      <c r="QRH27" s="6"/>
      <c r="QRI27" s="6"/>
      <c r="QRJ27" s="6"/>
      <c r="QRK27" s="6"/>
      <c r="QRL27" s="6"/>
      <c r="QRM27" s="6"/>
      <c r="QRN27" s="6"/>
      <c r="QRO27" s="6"/>
      <c r="QRP27" s="6"/>
      <c r="QRQ27" s="6"/>
      <c r="QRR27" s="6"/>
      <c r="QRS27" s="6"/>
      <c r="QRT27" s="6"/>
      <c r="QRU27" s="6"/>
      <c r="QRV27" s="6"/>
      <c r="QRW27" s="6"/>
      <c r="QRX27" s="6"/>
      <c r="QRY27" s="6"/>
      <c r="QRZ27" s="6"/>
      <c r="QSA27" s="6"/>
      <c r="QSB27" s="6"/>
      <c r="QSC27" s="6"/>
      <c r="QSD27" s="6"/>
      <c r="QSE27" s="6"/>
      <c r="QSF27" s="6"/>
      <c r="QSG27" s="6"/>
      <c r="QSH27" s="6"/>
      <c r="QSI27" s="6"/>
      <c r="QSJ27" s="6"/>
      <c r="QSK27" s="6"/>
      <c r="QSL27" s="6"/>
      <c r="QSM27" s="6"/>
      <c r="QSN27" s="6"/>
      <c r="QSO27" s="6"/>
      <c r="QSP27" s="6"/>
      <c r="QSQ27" s="6"/>
      <c r="QSR27" s="6"/>
      <c r="QSS27" s="6"/>
      <c r="QST27" s="6"/>
      <c r="QSU27" s="6"/>
      <c r="QSV27" s="6"/>
      <c r="QSW27" s="6"/>
      <c r="QSX27" s="6"/>
      <c r="QSY27" s="6"/>
      <c r="QSZ27" s="6"/>
      <c r="QTA27" s="6"/>
      <c r="QTB27" s="6"/>
      <c r="QTC27" s="6"/>
      <c r="QTD27" s="6"/>
      <c r="QTE27" s="6"/>
      <c r="QTF27" s="6"/>
      <c r="QTG27" s="6"/>
      <c r="QTH27" s="6"/>
      <c r="QTI27" s="6"/>
      <c r="QTJ27" s="6"/>
      <c r="QTK27" s="6"/>
      <c r="QTL27" s="6"/>
      <c r="QTM27" s="6"/>
      <c r="QTN27" s="6"/>
      <c r="QTO27" s="6"/>
      <c r="QTP27" s="6"/>
      <c r="QTQ27" s="6"/>
      <c r="QTR27" s="6"/>
      <c r="QTS27" s="6"/>
      <c r="QTT27" s="6"/>
      <c r="QTU27" s="6"/>
      <c r="QTV27" s="6"/>
      <c r="QTW27" s="6"/>
      <c r="QTX27" s="6"/>
      <c r="QTY27" s="6"/>
      <c r="QTZ27" s="6"/>
      <c r="QUA27" s="6"/>
      <c r="QUB27" s="6"/>
      <c r="QUC27" s="6"/>
      <c r="QUD27" s="6"/>
      <c r="QUE27" s="6"/>
      <c r="QUF27" s="6"/>
      <c r="QUG27" s="6"/>
      <c r="QUH27" s="6"/>
      <c r="QUI27" s="6"/>
      <c r="QUJ27" s="6"/>
      <c r="QUK27" s="6"/>
      <c r="QUL27" s="6"/>
      <c r="QUM27" s="6"/>
      <c r="QUN27" s="6"/>
      <c r="QUO27" s="6"/>
      <c r="QUP27" s="6"/>
      <c r="QUQ27" s="6"/>
      <c r="QUR27" s="6"/>
      <c r="QUS27" s="6"/>
      <c r="QUT27" s="6"/>
      <c r="QUU27" s="6"/>
      <c r="QUV27" s="6"/>
      <c r="QUW27" s="6"/>
      <c r="QUX27" s="6"/>
      <c r="QUY27" s="6"/>
      <c r="QUZ27" s="6"/>
      <c r="QVA27" s="6"/>
      <c r="QVB27" s="6"/>
      <c r="QVC27" s="6"/>
      <c r="QVD27" s="6"/>
      <c r="QVE27" s="6"/>
      <c r="QVF27" s="6"/>
      <c r="QVG27" s="6"/>
      <c r="QVH27" s="6"/>
      <c r="QVI27" s="6"/>
      <c r="QVJ27" s="6"/>
      <c r="QVK27" s="6"/>
      <c r="QVL27" s="6"/>
      <c r="QVM27" s="6"/>
      <c r="QVN27" s="6"/>
      <c r="QVO27" s="6"/>
      <c r="QVP27" s="6"/>
      <c r="QVQ27" s="6"/>
      <c r="QVR27" s="6"/>
      <c r="QVS27" s="6"/>
      <c r="QVT27" s="6"/>
      <c r="QVU27" s="6"/>
      <c r="QVV27" s="6"/>
      <c r="QVW27" s="6"/>
      <c r="QVX27" s="6"/>
      <c r="QVY27" s="6"/>
      <c r="QVZ27" s="6"/>
      <c r="QWA27" s="6"/>
      <c r="QWB27" s="6"/>
      <c r="QWC27" s="6"/>
      <c r="QWD27" s="6"/>
      <c r="QWE27" s="6"/>
      <c r="QWF27" s="6"/>
      <c r="QWG27" s="6"/>
      <c r="QWH27" s="6"/>
      <c r="QWI27" s="6"/>
      <c r="QWJ27" s="6"/>
      <c r="QWK27" s="6"/>
      <c r="QWL27" s="6"/>
      <c r="QWM27" s="6"/>
      <c r="QWN27" s="6"/>
      <c r="QWO27" s="6"/>
      <c r="QWP27" s="6"/>
      <c r="QWQ27" s="6"/>
      <c r="QWR27" s="6"/>
      <c r="QWS27" s="6"/>
      <c r="QWT27" s="6"/>
      <c r="QWU27" s="6"/>
      <c r="QWV27" s="6"/>
      <c r="QWW27" s="6"/>
      <c r="QWX27" s="6"/>
      <c r="QWY27" s="6"/>
      <c r="QWZ27" s="6"/>
      <c r="QXA27" s="6"/>
      <c r="QXB27" s="6"/>
      <c r="QXC27" s="6"/>
      <c r="QXD27" s="6"/>
      <c r="QXE27" s="6"/>
      <c r="QXF27" s="6"/>
      <c r="QXG27" s="6"/>
      <c r="QXH27" s="6"/>
      <c r="QXI27" s="6"/>
      <c r="QXJ27" s="6"/>
      <c r="QXK27" s="6"/>
      <c r="QXL27" s="6"/>
      <c r="QXM27" s="6"/>
      <c r="QXN27" s="6"/>
      <c r="QXO27" s="6"/>
      <c r="QXP27" s="6"/>
      <c r="QXQ27" s="6"/>
      <c r="QXR27" s="6"/>
      <c r="QXS27" s="6"/>
      <c r="QXT27" s="6"/>
      <c r="QXU27" s="6"/>
      <c r="QXV27" s="6"/>
      <c r="QXW27" s="6"/>
      <c r="QXX27" s="6"/>
      <c r="QXY27" s="6"/>
      <c r="QXZ27" s="6"/>
      <c r="QYA27" s="6"/>
      <c r="QYB27" s="6"/>
      <c r="QYC27" s="6"/>
      <c r="QYD27" s="6"/>
      <c r="QYE27" s="6"/>
      <c r="QYF27" s="6"/>
      <c r="QYG27" s="6"/>
      <c r="QYH27" s="6"/>
      <c r="QYI27" s="6"/>
      <c r="QYJ27" s="6"/>
      <c r="QYK27" s="6"/>
      <c r="QYL27" s="6"/>
      <c r="QYM27" s="6"/>
      <c r="QYN27" s="6"/>
      <c r="QYO27" s="6"/>
      <c r="QYP27" s="6"/>
      <c r="QYQ27" s="6"/>
      <c r="QYR27" s="6"/>
      <c r="QYS27" s="6"/>
      <c r="QYT27" s="6"/>
      <c r="QYU27" s="6"/>
      <c r="QYV27" s="6"/>
      <c r="QYW27" s="6"/>
      <c r="QYX27" s="6"/>
      <c r="QYY27" s="6"/>
      <c r="QYZ27" s="6"/>
      <c r="QZA27" s="6"/>
      <c r="QZB27" s="6"/>
      <c r="QZC27" s="6"/>
      <c r="QZD27" s="6"/>
      <c r="QZE27" s="6"/>
      <c r="QZF27" s="6"/>
      <c r="QZG27" s="6"/>
      <c r="QZH27" s="6"/>
      <c r="QZI27" s="6"/>
      <c r="QZJ27" s="6"/>
      <c r="QZK27" s="6"/>
      <c r="QZL27" s="6"/>
      <c r="QZM27" s="6"/>
      <c r="QZN27" s="6"/>
      <c r="QZO27" s="6"/>
      <c r="QZP27" s="6"/>
      <c r="QZQ27" s="6"/>
      <c r="QZR27" s="6"/>
      <c r="QZS27" s="6"/>
      <c r="QZT27" s="6"/>
      <c r="QZU27" s="6"/>
      <c r="QZV27" s="6"/>
      <c r="QZW27" s="6"/>
      <c r="QZX27" s="6"/>
      <c r="QZY27" s="6"/>
      <c r="QZZ27" s="6"/>
      <c r="RAA27" s="6"/>
      <c r="RAB27" s="6"/>
      <c r="RAC27" s="6"/>
      <c r="RAD27" s="6"/>
      <c r="RAE27" s="6"/>
      <c r="RAF27" s="6"/>
      <c r="RAG27" s="6"/>
      <c r="RAH27" s="6"/>
      <c r="RAI27" s="6"/>
      <c r="RAJ27" s="6"/>
      <c r="RAK27" s="6"/>
      <c r="RAL27" s="6"/>
      <c r="RAM27" s="6"/>
      <c r="RAN27" s="6"/>
      <c r="RAO27" s="6"/>
      <c r="RAP27" s="6"/>
      <c r="RAQ27" s="6"/>
      <c r="RAR27" s="6"/>
      <c r="RAS27" s="6"/>
      <c r="RAT27" s="6"/>
      <c r="RAU27" s="6"/>
      <c r="RAV27" s="6"/>
      <c r="RAW27" s="6"/>
      <c r="RAX27" s="6"/>
      <c r="RAY27" s="6"/>
      <c r="RAZ27" s="6"/>
      <c r="RBA27" s="6"/>
      <c r="RBB27" s="6"/>
      <c r="RBC27" s="6"/>
      <c r="RBD27" s="6"/>
      <c r="RBE27" s="6"/>
      <c r="RBF27" s="6"/>
      <c r="RBG27" s="6"/>
      <c r="RBH27" s="6"/>
      <c r="RBI27" s="6"/>
      <c r="RBJ27" s="6"/>
      <c r="RBK27" s="6"/>
      <c r="RBL27" s="6"/>
      <c r="RBM27" s="6"/>
      <c r="RBN27" s="6"/>
      <c r="RBO27" s="6"/>
      <c r="RBP27" s="6"/>
      <c r="RBQ27" s="6"/>
      <c r="RBR27" s="6"/>
      <c r="RBS27" s="6"/>
      <c r="RBT27" s="6"/>
      <c r="RBU27" s="6"/>
      <c r="RBV27" s="6"/>
      <c r="RBW27" s="6"/>
      <c r="RBX27" s="6"/>
      <c r="RBY27" s="6"/>
      <c r="RBZ27" s="6"/>
      <c r="RCA27" s="6"/>
      <c r="RCB27" s="6"/>
      <c r="RCC27" s="6"/>
      <c r="RCD27" s="6"/>
      <c r="RCE27" s="6"/>
      <c r="RCF27" s="6"/>
      <c r="RCG27" s="6"/>
      <c r="RCH27" s="6"/>
      <c r="RCI27" s="6"/>
      <c r="RCJ27" s="6"/>
      <c r="RCK27" s="6"/>
      <c r="RCL27" s="6"/>
      <c r="RCM27" s="6"/>
      <c r="RCN27" s="6"/>
      <c r="RCO27" s="6"/>
      <c r="RCP27" s="6"/>
      <c r="RCQ27" s="6"/>
      <c r="RCR27" s="6"/>
      <c r="RCS27" s="6"/>
      <c r="RCT27" s="6"/>
      <c r="RCU27" s="6"/>
      <c r="RCV27" s="6"/>
      <c r="RCW27" s="6"/>
      <c r="RCX27" s="6"/>
      <c r="RCY27" s="6"/>
      <c r="RCZ27" s="6"/>
      <c r="RDA27" s="6"/>
      <c r="RDB27" s="6"/>
      <c r="RDC27" s="6"/>
      <c r="RDD27" s="6"/>
      <c r="RDE27" s="6"/>
      <c r="RDF27" s="6"/>
      <c r="RDG27" s="6"/>
      <c r="RDH27" s="6"/>
      <c r="RDI27" s="6"/>
      <c r="RDJ27" s="6"/>
      <c r="RDK27" s="6"/>
      <c r="RDL27" s="6"/>
      <c r="RDM27" s="6"/>
      <c r="RDN27" s="6"/>
      <c r="RDO27" s="6"/>
      <c r="RDP27" s="6"/>
      <c r="RDQ27" s="6"/>
      <c r="RDR27" s="6"/>
      <c r="RDS27" s="6"/>
      <c r="RDT27" s="6"/>
      <c r="RDU27" s="6"/>
      <c r="RDV27" s="6"/>
      <c r="RDW27" s="6"/>
      <c r="RDX27" s="6"/>
      <c r="RDY27" s="6"/>
      <c r="RDZ27" s="6"/>
      <c r="REA27" s="6"/>
      <c r="REB27" s="6"/>
      <c r="REC27" s="6"/>
      <c r="RED27" s="6"/>
      <c r="REE27" s="6"/>
      <c r="REF27" s="6"/>
      <c r="REG27" s="6"/>
      <c r="REH27" s="6"/>
      <c r="REI27" s="6"/>
      <c r="REJ27" s="6"/>
      <c r="REK27" s="6"/>
      <c r="REL27" s="6"/>
      <c r="REM27" s="6"/>
      <c r="REN27" s="6"/>
      <c r="REO27" s="6"/>
      <c r="REP27" s="6"/>
      <c r="REQ27" s="6"/>
      <c r="RER27" s="6"/>
      <c r="RES27" s="6"/>
      <c r="RET27" s="6"/>
      <c r="REU27" s="6"/>
      <c r="REV27" s="6"/>
      <c r="REW27" s="6"/>
      <c r="REX27" s="6"/>
      <c r="REY27" s="6"/>
      <c r="REZ27" s="6"/>
      <c r="RFA27" s="6"/>
      <c r="RFB27" s="6"/>
      <c r="RFC27" s="6"/>
      <c r="RFD27" s="6"/>
      <c r="RFE27" s="6"/>
      <c r="RFF27" s="6"/>
      <c r="RFG27" s="6"/>
      <c r="RFH27" s="6"/>
      <c r="RFI27" s="6"/>
      <c r="RFJ27" s="6"/>
      <c r="RFK27" s="6"/>
      <c r="RFL27" s="6"/>
      <c r="RFM27" s="6"/>
      <c r="RFN27" s="6"/>
      <c r="RFO27" s="6"/>
      <c r="RFP27" s="6"/>
      <c r="RFQ27" s="6"/>
      <c r="RFR27" s="6"/>
      <c r="RFS27" s="6"/>
      <c r="RFT27" s="6"/>
      <c r="RFU27" s="6"/>
      <c r="RFV27" s="6"/>
      <c r="RFW27" s="6"/>
      <c r="RFX27" s="6"/>
      <c r="RFY27" s="6"/>
      <c r="RFZ27" s="6"/>
      <c r="RGA27" s="6"/>
      <c r="RGB27" s="6"/>
      <c r="RGC27" s="6"/>
      <c r="RGD27" s="6"/>
      <c r="RGE27" s="6"/>
      <c r="RGF27" s="6"/>
      <c r="RGG27" s="6"/>
      <c r="RGH27" s="6"/>
      <c r="RGI27" s="6"/>
      <c r="RGJ27" s="6"/>
      <c r="RGK27" s="6"/>
      <c r="RGL27" s="6"/>
      <c r="RGM27" s="6"/>
      <c r="RGN27" s="6"/>
      <c r="RGO27" s="6"/>
      <c r="RGP27" s="6"/>
      <c r="RGQ27" s="6"/>
      <c r="RGR27" s="6"/>
      <c r="RGS27" s="6"/>
      <c r="RGT27" s="6"/>
      <c r="RGU27" s="6"/>
      <c r="RGV27" s="6"/>
      <c r="RGW27" s="6"/>
      <c r="RGX27" s="6"/>
      <c r="RGY27" s="6"/>
      <c r="RGZ27" s="6"/>
      <c r="RHA27" s="6"/>
      <c r="RHB27" s="6"/>
      <c r="RHC27" s="6"/>
      <c r="RHD27" s="6"/>
      <c r="RHE27" s="6"/>
      <c r="RHF27" s="6"/>
      <c r="RHG27" s="6"/>
      <c r="RHH27" s="6"/>
      <c r="RHI27" s="6"/>
      <c r="RHJ27" s="6"/>
      <c r="RHK27" s="6"/>
      <c r="RHL27" s="6"/>
      <c r="RHM27" s="6"/>
      <c r="RHN27" s="6"/>
      <c r="RHO27" s="6"/>
      <c r="RHP27" s="6"/>
      <c r="RHQ27" s="6"/>
      <c r="RHR27" s="6"/>
      <c r="RHS27" s="6"/>
      <c r="RHT27" s="6"/>
      <c r="RHU27" s="6"/>
      <c r="RHV27" s="6"/>
      <c r="RHW27" s="6"/>
      <c r="RHX27" s="6"/>
      <c r="RHY27" s="6"/>
      <c r="RHZ27" s="6"/>
      <c r="RIA27" s="6"/>
      <c r="RIB27" s="6"/>
      <c r="RIC27" s="6"/>
      <c r="RID27" s="6"/>
      <c r="RIE27" s="6"/>
      <c r="RIF27" s="6"/>
      <c r="RIG27" s="6"/>
      <c r="RIH27" s="6"/>
      <c r="RII27" s="6"/>
      <c r="RIJ27" s="6"/>
      <c r="RIK27" s="6"/>
      <c r="RIL27" s="6"/>
      <c r="RIM27" s="6"/>
      <c r="RIN27" s="6"/>
      <c r="RIO27" s="6"/>
      <c r="RIP27" s="6"/>
      <c r="RIQ27" s="6"/>
      <c r="RIR27" s="6"/>
      <c r="RIS27" s="6"/>
      <c r="RIT27" s="6"/>
      <c r="RIU27" s="6"/>
      <c r="RIV27" s="6"/>
      <c r="RIW27" s="6"/>
      <c r="RIX27" s="6"/>
      <c r="RIY27" s="6"/>
      <c r="RIZ27" s="6"/>
      <c r="RJA27" s="6"/>
      <c r="RJB27" s="6"/>
      <c r="RJC27" s="6"/>
      <c r="RJD27" s="6"/>
      <c r="RJE27" s="6"/>
      <c r="RJF27" s="6"/>
      <c r="RJG27" s="6"/>
      <c r="RJH27" s="6"/>
      <c r="RJI27" s="6"/>
      <c r="RJJ27" s="6"/>
      <c r="RJK27" s="6"/>
      <c r="RJL27" s="6"/>
      <c r="RJM27" s="6"/>
      <c r="RJN27" s="6"/>
      <c r="RJO27" s="6"/>
      <c r="RJP27" s="6"/>
      <c r="RJQ27" s="6"/>
      <c r="RJR27" s="6"/>
      <c r="RJS27" s="6"/>
      <c r="RJT27" s="6"/>
      <c r="RJU27" s="6"/>
      <c r="RJV27" s="6"/>
      <c r="RJW27" s="6"/>
      <c r="RJX27" s="6"/>
      <c r="RJY27" s="6"/>
      <c r="RJZ27" s="6"/>
      <c r="RKA27" s="6"/>
      <c r="RKB27" s="6"/>
      <c r="RKC27" s="6"/>
      <c r="RKD27" s="6"/>
      <c r="RKE27" s="6"/>
      <c r="RKF27" s="6"/>
      <c r="RKG27" s="6"/>
      <c r="RKH27" s="6"/>
      <c r="RKI27" s="6"/>
      <c r="RKJ27" s="6"/>
      <c r="RKK27" s="6"/>
      <c r="RKL27" s="6"/>
      <c r="RKM27" s="6"/>
      <c r="RKN27" s="6"/>
      <c r="RKO27" s="6"/>
      <c r="RKP27" s="6"/>
      <c r="RKQ27" s="6"/>
      <c r="RKR27" s="6"/>
      <c r="RKS27" s="6"/>
      <c r="RKT27" s="6"/>
      <c r="RKU27" s="6"/>
      <c r="RKV27" s="6"/>
      <c r="RKW27" s="6"/>
      <c r="RKX27" s="6"/>
      <c r="RKY27" s="6"/>
      <c r="RKZ27" s="6"/>
      <c r="RLA27" s="6"/>
      <c r="RLB27" s="6"/>
      <c r="RLC27" s="6"/>
      <c r="RLD27" s="6"/>
      <c r="RLE27" s="6"/>
      <c r="RLF27" s="6"/>
      <c r="RLG27" s="6"/>
      <c r="RLH27" s="6"/>
      <c r="RLI27" s="6"/>
      <c r="RLJ27" s="6"/>
      <c r="RLK27" s="6"/>
      <c r="RLL27" s="6"/>
      <c r="RLM27" s="6"/>
      <c r="RLN27" s="6"/>
      <c r="RLO27" s="6"/>
      <c r="RLP27" s="6"/>
      <c r="RLQ27" s="6"/>
      <c r="RLR27" s="6"/>
      <c r="RLS27" s="6"/>
      <c r="RLT27" s="6"/>
      <c r="RLU27" s="6"/>
      <c r="RLV27" s="6"/>
      <c r="RLW27" s="6"/>
      <c r="RLX27" s="6"/>
      <c r="RLY27" s="6"/>
      <c r="RLZ27" s="6"/>
      <c r="RMA27" s="6"/>
      <c r="RMB27" s="6"/>
      <c r="RMC27" s="6"/>
      <c r="RMD27" s="6"/>
      <c r="RME27" s="6"/>
      <c r="RMF27" s="6"/>
      <c r="RMG27" s="6"/>
      <c r="RMH27" s="6"/>
      <c r="RMI27" s="6"/>
      <c r="RMJ27" s="6"/>
      <c r="RMK27" s="6"/>
      <c r="RML27" s="6"/>
      <c r="RMM27" s="6"/>
      <c r="RMN27" s="6"/>
      <c r="RMO27" s="6"/>
      <c r="RMP27" s="6"/>
      <c r="RMQ27" s="6"/>
      <c r="RMR27" s="6"/>
      <c r="RMS27" s="6"/>
      <c r="RMT27" s="6"/>
      <c r="RMU27" s="6"/>
      <c r="RMV27" s="6"/>
      <c r="RMW27" s="6"/>
      <c r="RMX27" s="6"/>
      <c r="RMY27" s="6"/>
      <c r="RMZ27" s="6"/>
      <c r="RNA27" s="6"/>
      <c r="RNB27" s="6"/>
      <c r="RNC27" s="6"/>
      <c r="RND27" s="6"/>
      <c r="RNE27" s="6"/>
      <c r="RNF27" s="6"/>
      <c r="RNG27" s="6"/>
      <c r="RNH27" s="6"/>
      <c r="RNI27" s="6"/>
      <c r="RNJ27" s="6"/>
      <c r="RNK27" s="6"/>
      <c r="RNL27" s="6"/>
      <c r="RNM27" s="6"/>
      <c r="RNN27" s="6"/>
      <c r="RNO27" s="6"/>
      <c r="RNP27" s="6"/>
      <c r="RNQ27" s="6"/>
      <c r="RNR27" s="6"/>
      <c r="RNS27" s="6"/>
      <c r="RNT27" s="6"/>
      <c r="RNU27" s="6"/>
      <c r="RNV27" s="6"/>
      <c r="RNW27" s="6"/>
      <c r="RNX27" s="6"/>
      <c r="RNY27" s="6"/>
      <c r="RNZ27" s="6"/>
      <c r="ROA27" s="6"/>
      <c r="ROB27" s="6"/>
      <c r="ROC27" s="6"/>
      <c r="ROD27" s="6"/>
      <c r="ROE27" s="6"/>
      <c r="ROF27" s="6"/>
      <c r="ROG27" s="6"/>
      <c r="ROH27" s="6"/>
      <c r="ROI27" s="6"/>
      <c r="ROJ27" s="6"/>
      <c r="ROK27" s="6"/>
      <c r="ROL27" s="6"/>
      <c r="ROM27" s="6"/>
      <c r="RON27" s="6"/>
      <c r="ROO27" s="6"/>
      <c r="ROP27" s="6"/>
      <c r="ROQ27" s="6"/>
      <c r="ROR27" s="6"/>
      <c r="ROS27" s="6"/>
      <c r="ROT27" s="6"/>
      <c r="ROU27" s="6"/>
      <c r="ROV27" s="6"/>
      <c r="ROW27" s="6"/>
      <c r="ROX27" s="6"/>
      <c r="ROY27" s="6"/>
      <c r="ROZ27" s="6"/>
      <c r="RPA27" s="6"/>
      <c r="RPB27" s="6"/>
      <c r="RPC27" s="6"/>
      <c r="RPD27" s="6"/>
      <c r="RPE27" s="6"/>
      <c r="RPF27" s="6"/>
      <c r="RPG27" s="6"/>
      <c r="RPH27" s="6"/>
      <c r="RPI27" s="6"/>
      <c r="RPJ27" s="6"/>
      <c r="RPK27" s="6"/>
      <c r="RPL27" s="6"/>
      <c r="RPM27" s="6"/>
      <c r="RPN27" s="6"/>
      <c r="RPO27" s="6"/>
      <c r="RPP27" s="6"/>
      <c r="RPQ27" s="6"/>
      <c r="RPR27" s="6"/>
      <c r="RPS27" s="6"/>
      <c r="RPT27" s="6"/>
      <c r="RPU27" s="6"/>
      <c r="RPV27" s="6"/>
      <c r="RPW27" s="6"/>
      <c r="RPX27" s="6"/>
      <c r="RPY27" s="6"/>
      <c r="RPZ27" s="6"/>
      <c r="RQA27" s="6"/>
      <c r="RQB27" s="6"/>
      <c r="RQC27" s="6"/>
      <c r="RQD27" s="6"/>
      <c r="RQE27" s="6"/>
      <c r="RQF27" s="6"/>
      <c r="RQG27" s="6"/>
      <c r="RQH27" s="6"/>
      <c r="RQI27" s="6"/>
      <c r="RQJ27" s="6"/>
      <c r="RQK27" s="6"/>
      <c r="RQL27" s="6"/>
      <c r="RQM27" s="6"/>
      <c r="RQN27" s="6"/>
      <c r="RQO27" s="6"/>
      <c r="RQP27" s="6"/>
      <c r="RQQ27" s="6"/>
      <c r="RQR27" s="6"/>
      <c r="RQS27" s="6"/>
      <c r="RQT27" s="6"/>
      <c r="RQU27" s="6"/>
      <c r="RQV27" s="6"/>
      <c r="RQW27" s="6"/>
      <c r="RQX27" s="6"/>
      <c r="RQY27" s="6"/>
      <c r="RQZ27" s="6"/>
      <c r="RRA27" s="6"/>
      <c r="RRB27" s="6"/>
      <c r="RRC27" s="6"/>
      <c r="RRD27" s="6"/>
      <c r="RRE27" s="6"/>
      <c r="RRF27" s="6"/>
      <c r="RRG27" s="6"/>
      <c r="RRH27" s="6"/>
      <c r="RRI27" s="6"/>
      <c r="RRJ27" s="6"/>
      <c r="RRK27" s="6"/>
      <c r="RRL27" s="6"/>
      <c r="RRM27" s="6"/>
      <c r="RRN27" s="6"/>
      <c r="RRO27" s="6"/>
      <c r="RRP27" s="6"/>
      <c r="RRQ27" s="6"/>
      <c r="RRR27" s="6"/>
      <c r="RRS27" s="6"/>
      <c r="RRT27" s="6"/>
      <c r="RRU27" s="6"/>
      <c r="RRV27" s="6"/>
      <c r="RRW27" s="6"/>
      <c r="RRX27" s="6"/>
      <c r="RRY27" s="6"/>
      <c r="RRZ27" s="6"/>
      <c r="RSA27" s="6"/>
      <c r="RSB27" s="6"/>
      <c r="RSC27" s="6"/>
      <c r="RSD27" s="6"/>
      <c r="RSE27" s="6"/>
      <c r="RSF27" s="6"/>
      <c r="RSG27" s="6"/>
      <c r="RSH27" s="6"/>
      <c r="RSI27" s="6"/>
      <c r="RSJ27" s="6"/>
      <c r="RSK27" s="6"/>
      <c r="RSL27" s="6"/>
      <c r="RSM27" s="6"/>
      <c r="RSN27" s="6"/>
      <c r="RSO27" s="6"/>
      <c r="RSP27" s="6"/>
      <c r="RSQ27" s="6"/>
      <c r="RSR27" s="6"/>
      <c r="RSS27" s="6"/>
      <c r="RST27" s="6"/>
      <c r="RSU27" s="6"/>
      <c r="RSV27" s="6"/>
      <c r="RSW27" s="6"/>
      <c r="RSX27" s="6"/>
      <c r="RSY27" s="6"/>
      <c r="RSZ27" s="6"/>
      <c r="RTA27" s="6"/>
      <c r="RTB27" s="6"/>
      <c r="RTC27" s="6"/>
      <c r="RTD27" s="6"/>
      <c r="RTE27" s="6"/>
      <c r="RTF27" s="6"/>
      <c r="RTG27" s="6"/>
      <c r="RTH27" s="6"/>
      <c r="RTI27" s="6"/>
      <c r="RTJ27" s="6"/>
      <c r="RTK27" s="6"/>
      <c r="RTL27" s="6"/>
      <c r="RTM27" s="6"/>
      <c r="RTN27" s="6"/>
      <c r="RTO27" s="6"/>
      <c r="RTP27" s="6"/>
      <c r="RTQ27" s="6"/>
      <c r="RTR27" s="6"/>
      <c r="RTS27" s="6"/>
      <c r="RTT27" s="6"/>
      <c r="RTU27" s="6"/>
      <c r="RTV27" s="6"/>
      <c r="RTW27" s="6"/>
      <c r="RTX27" s="6"/>
      <c r="RTY27" s="6"/>
      <c r="RTZ27" s="6"/>
      <c r="RUA27" s="6"/>
      <c r="RUB27" s="6"/>
      <c r="RUC27" s="6"/>
      <c r="RUD27" s="6"/>
      <c r="RUE27" s="6"/>
      <c r="RUF27" s="6"/>
      <c r="RUG27" s="6"/>
      <c r="RUH27" s="6"/>
      <c r="RUI27" s="6"/>
      <c r="RUJ27" s="6"/>
      <c r="RUK27" s="6"/>
      <c r="RUL27" s="6"/>
      <c r="RUM27" s="6"/>
      <c r="RUN27" s="6"/>
      <c r="RUO27" s="6"/>
      <c r="RUP27" s="6"/>
      <c r="RUQ27" s="6"/>
      <c r="RUR27" s="6"/>
      <c r="RUS27" s="6"/>
      <c r="RUT27" s="6"/>
      <c r="RUU27" s="6"/>
      <c r="RUV27" s="6"/>
      <c r="RUW27" s="6"/>
      <c r="RUX27" s="6"/>
      <c r="RUY27" s="6"/>
      <c r="RUZ27" s="6"/>
      <c r="RVA27" s="6"/>
      <c r="RVB27" s="6"/>
      <c r="RVC27" s="6"/>
      <c r="RVD27" s="6"/>
      <c r="RVE27" s="6"/>
      <c r="RVF27" s="6"/>
      <c r="RVG27" s="6"/>
      <c r="RVH27" s="6"/>
      <c r="RVI27" s="6"/>
      <c r="RVJ27" s="6"/>
      <c r="RVK27" s="6"/>
      <c r="RVL27" s="6"/>
      <c r="RVM27" s="6"/>
      <c r="RVN27" s="6"/>
      <c r="RVO27" s="6"/>
      <c r="RVP27" s="6"/>
      <c r="RVQ27" s="6"/>
      <c r="RVR27" s="6"/>
      <c r="RVS27" s="6"/>
      <c r="RVT27" s="6"/>
      <c r="RVU27" s="6"/>
      <c r="RVV27" s="6"/>
      <c r="RVW27" s="6"/>
      <c r="RVX27" s="6"/>
      <c r="RVY27" s="6"/>
      <c r="RVZ27" s="6"/>
      <c r="RWA27" s="6"/>
      <c r="RWB27" s="6"/>
      <c r="RWC27" s="6"/>
      <c r="RWD27" s="6"/>
      <c r="RWE27" s="6"/>
      <c r="RWF27" s="6"/>
      <c r="RWG27" s="6"/>
      <c r="RWH27" s="6"/>
      <c r="RWI27" s="6"/>
      <c r="RWJ27" s="6"/>
      <c r="RWK27" s="6"/>
      <c r="RWL27" s="6"/>
      <c r="RWM27" s="6"/>
      <c r="RWN27" s="6"/>
      <c r="RWO27" s="6"/>
      <c r="RWP27" s="6"/>
      <c r="RWQ27" s="6"/>
      <c r="RWR27" s="6"/>
      <c r="RWS27" s="6"/>
      <c r="RWT27" s="6"/>
      <c r="RWU27" s="6"/>
      <c r="RWV27" s="6"/>
      <c r="RWW27" s="6"/>
      <c r="RWX27" s="6"/>
      <c r="RWY27" s="6"/>
      <c r="RWZ27" s="6"/>
      <c r="RXA27" s="6"/>
      <c r="RXB27" s="6"/>
      <c r="RXC27" s="6"/>
      <c r="RXD27" s="6"/>
      <c r="RXE27" s="6"/>
      <c r="RXF27" s="6"/>
      <c r="RXG27" s="6"/>
      <c r="RXH27" s="6"/>
      <c r="RXI27" s="6"/>
      <c r="RXJ27" s="6"/>
      <c r="RXK27" s="6"/>
      <c r="RXL27" s="6"/>
      <c r="RXM27" s="6"/>
      <c r="RXN27" s="6"/>
      <c r="RXO27" s="6"/>
      <c r="RXP27" s="6"/>
      <c r="RXQ27" s="6"/>
      <c r="RXR27" s="6"/>
      <c r="RXS27" s="6"/>
      <c r="RXT27" s="6"/>
      <c r="RXU27" s="6"/>
      <c r="RXV27" s="6"/>
      <c r="RXW27" s="6"/>
      <c r="RXX27" s="6"/>
      <c r="RXY27" s="6"/>
      <c r="RXZ27" s="6"/>
      <c r="RYA27" s="6"/>
      <c r="RYB27" s="6"/>
      <c r="RYC27" s="6"/>
      <c r="RYD27" s="6"/>
      <c r="RYE27" s="6"/>
      <c r="RYF27" s="6"/>
      <c r="RYG27" s="6"/>
      <c r="RYH27" s="6"/>
      <c r="RYI27" s="6"/>
      <c r="RYJ27" s="6"/>
      <c r="RYK27" s="6"/>
      <c r="RYL27" s="6"/>
      <c r="RYM27" s="6"/>
      <c r="RYN27" s="6"/>
      <c r="RYO27" s="6"/>
      <c r="RYP27" s="6"/>
      <c r="RYQ27" s="6"/>
      <c r="RYR27" s="6"/>
      <c r="RYS27" s="6"/>
      <c r="RYT27" s="6"/>
      <c r="RYU27" s="6"/>
      <c r="RYV27" s="6"/>
      <c r="RYW27" s="6"/>
      <c r="RYX27" s="6"/>
      <c r="RYY27" s="6"/>
      <c r="RYZ27" s="6"/>
      <c r="RZA27" s="6"/>
      <c r="RZB27" s="6"/>
      <c r="RZC27" s="6"/>
      <c r="RZD27" s="6"/>
      <c r="RZE27" s="6"/>
      <c r="RZF27" s="6"/>
      <c r="RZG27" s="6"/>
      <c r="RZH27" s="6"/>
      <c r="RZI27" s="6"/>
      <c r="RZJ27" s="6"/>
      <c r="RZK27" s="6"/>
      <c r="RZL27" s="6"/>
      <c r="RZM27" s="6"/>
      <c r="RZN27" s="6"/>
      <c r="RZO27" s="6"/>
      <c r="RZP27" s="6"/>
      <c r="RZQ27" s="6"/>
      <c r="RZR27" s="6"/>
      <c r="RZS27" s="6"/>
      <c r="RZT27" s="6"/>
      <c r="RZU27" s="6"/>
      <c r="RZV27" s="6"/>
      <c r="RZW27" s="6"/>
      <c r="RZX27" s="6"/>
      <c r="RZY27" s="6"/>
      <c r="RZZ27" s="6"/>
      <c r="SAA27" s="6"/>
      <c r="SAB27" s="6"/>
      <c r="SAC27" s="6"/>
      <c r="SAD27" s="6"/>
      <c r="SAE27" s="6"/>
      <c r="SAF27" s="6"/>
      <c r="SAG27" s="6"/>
      <c r="SAH27" s="6"/>
      <c r="SAI27" s="6"/>
      <c r="SAJ27" s="6"/>
      <c r="SAK27" s="6"/>
      <c r="SAL27" s="6"/>
      <c r="SAM27" s="6"/>
      <c r="SAN27" s="6"/>
      <c r="SAO27" s="6"/>
      <c r="SAP27" s="6"/>
      <c r="SAQ27" s="6"/>
      <c r="SAR27" s="6"/>
      <c r="SAS27" s="6"/>
      <c r="SAT27" s="6"/>
      <c r="SAU27" s="6"/>
      <c r="SAV27" s="6"/>
      <c r="SAW27" s="6"/>
      <c r="SAX27" s="6"/>
      <c r="SAY27" s="6"/>
      <c r="SAZ27" s="6"/>
      <c r="SBA27" s="6"/>
      <c r="SBB27" s="6"/>
      <c r="SBC27" s="6"/>
      <c r="SBD27" s="6"/>
      <c r="SBE27" s="6"/>
      <c r="SBF27" s="6"/>
      <c r="SBG27" s="6"/>
      <c r="SBH27" s="6"/>
      <c r="SBI27" s="6"/>
      <c r="SBJ27" s="6"/>
      <c r="SBK27" s="6"/>
      <c r="SBL27" s="6"/>
      <c r="SBM27" s="6"/>
      <c r="SBN27" s="6"/>
      <c r="SBO27" s="6"/>
      <c r="SBP27" s="6"/>
      <c r="SBQ27" s="6"/>
      <c r="SBR27" s="6"/>
      <c r="SBS27" s="6"/>
      <c r="SBT27" s="6"/>
      <c r="SBU27" s="6"/>
      <c r="SBV27" s="6"/>
      <c r="SBW27" s="6"/>
      <c r="SBX27" s="6"/>
      <c r="SBY27" s="6"/>
      <c r="SBZ27" s="6"/>
      <c r="SCA27" s="6"/>
      <c r="SCB27" s="6"/>
      <c r="SCC27" s="6"/>
      <c r="SCD27" s="6"/>
      <c r="SCE27" s="6"/>
      <c r="SCF27" s="6"/>
      <c r="SCG27" s="6"/>
      <c r="SCH27" s="6"/>
      <c r="SCI27" s="6"/>
      <c r="SCJ27" s="6"/>
      <c r="SCK27" s="6"/>
      <c r="SCL27" s="6"/>
      <c r="SCM27" s="6"/>
      <c r="SCN27" s="6"/>
      <c r="SCO27" s="6"/>
      <c r="SCP27" s="6"/>
      <c r="SCQ27" s="6"/>
      <c r="SCR27" s="6"/>
      <c r="SCS27" s="6"/>
      <c r="SCT27" s="6"/>
      <c r="SCU27" s="6"/>
      <c r="SCV27" s="6"/>
      <c r="SCW27" s="6"/>
      <c r="SCX27" s="6"/>
      <c r="SCY27" s="6"/>
      <c r="SCZ27" s="6"/>
      <c r="SDA27" s="6"/>
      <c r="SDB27" s="6"/>
      <c r="SDC27" s="6"/>
      <c r="SDD27" s="6"/>
      <c r="SDE27" s="6"/>
      <c r="SDF27" s="6"/>
      <c r="SDG27" s="6"/>
      <c r="SDH27" s="6"/>
      <c r="SDI27" s="6"/>
      <c r="SDJ27" s="6"/>
      <c r="SDK27" s="6"/>
      <c r="SDL27" s="6"/>
      <c r="SDM27" s="6"/>
      <c r="SDN27" s="6"/>
      <c r="SDO27" s="6"/>
      <c r="SDP27" s="6"/>
      <c r="SDQ27" s="6"/>
      <c r="SDR27" s="6"/>
      <c r="SDS27" s="6"/>
      <c r="SDT27" s="6"/>
      <c r="SDU27" s="6"/>
      <c r="SDV27" s="6"/>
      <c r="SDW27" s="6"/>
      <c r="SDX27" s="6"/>
      <c r="SDY27" s="6"/>
      <c r="SDZ27" s="6"/>
      <c r="SEA27" s="6"/>
      <c r="SEB27" s="6"/>
      <c r="SEC27" s="6"/>
      <c r="SED27" s="6"/>
      <c r="SEE27" s="6"/>
      <c r="SEF27" s="6"/>
      <c r="SEG27" s="6"/>
      <c r="SEH27" s="6"/>
      <c r="SEI27" s="6"/>
      <c r="SEJ27" s="6"/>
      <c r="SEK27" s="6"/>
      <c r="SEL27" s="6"/>
      <c r="SEM27" s="6"/>
      <c r="SEN27" s="6"/>
      <c r="SEO27" s="6"/>
      <c r="SEP27" s="6"/>
      <c r="SEQ27" s="6"/>
      <c r="SER27" s="6"/>
      <c r="SES27" s="6"/>
      <c r="SET27" s="6"/>
      <c r="SEU27" s="6"/>
      <c r="SEV27" s="6"/>
      <c r="SEW27" s="6"/>
      <c r="SEX27" s="6"/>
      <c r="SEY27" s="6"/>
      <c r="SEZ27" s="6"/>
      <c r="SFA27" s="6"/>
      <c r="SFB27" s="6"/>
      <c r="SFC27" s="6"/>
      <c r="SFD27" s="6"/>
      <c r="SFE27" s="6"/>
      <c r="SFF27" s="6"/>
      <c r="SFG27" s="6"/>
      <c r="SFH27" s="6"/>
      <c r="SFI27" s="6"/>
      <c r="SFJ27" s="6"/>
      <c r="SFK27" s="6"/>
      <c r="SFL27" s="6"/>
      <c r="SFM27" s="6"/>
      <c r="SFN27" s="6"/>
      <c r="SFO27" s="6"/>
      <c r="SFP27" s="6"/>
      <c r="SFQ27" s="6"/>
      <c r="SFR27" s="6"/>
      <c r="SFS27" s="6"/>
      <c r="SFT27" s="6"/>
      <c r="SFU27" s="6"/>
      <c r="SFV27" s="6"/>
      <c r="SFW27" s="6"/>
      <c r="SFX27" s="6"/>
      <c r="SFY27" s="6"/>
      <c r="SFZ27" s="6"/>
      <c r="SGA27" s="6"/>
      <c r="SGB27" s="6"/>
      <c r="SGC27" s="6"/>
      <c r="SGD27" s="6"/>
      <c r="SGE27" s="6"/>
      <c r="SGF27" s="6"/>
      <c r="SGG27" s="6"/>
      <c r="SGH27" s="6"/>
      <c r="SGI27" s="6"/>
      <c r="SGJ27" s="6"/>
      <c r="SGK27" s="6"/>
      <c r="SGL27" s="6"/>
      <c r="SGM27" s="6"/>
      <c r="SGN27" s="6"/>
      <c r="SGO27" s="6"/>
      <c r="SGP27" s="6"/>
      <c r="SGQ27" s="6"/>
      <c r="SGR27" s="6"/>
      <c r="SGS27" s="6"/>
      <c r="SGT27" s="6"/>
      <c r="SGU27" s="6"/>
      <c r="SGV27" s="6"/>
      <c r="SGW27" s="6"/>
      <c r="SGX27" s="6"/>
      <c r="SGY27" s="6"/>
      <c r="SGZ27" s="6"/>
      <c r="SHA27" s="6"/>
      <c r="SHB27" s="6"/>
      <c r="SHC27" s="6"/>
      <c r="SHD27" s="6"/>
      <c r="SHE27" s="6"/>
      <c r="SHF27" s="6"/>
      <c r="SHG27" s="6"/>
      <c r="SHH27" s="6"/>
      <c r="SHI27" s="6"/>
      <c r="SHJ27" s="6"/>
      <c r="SHK27" s="6"/>
      <c r="SHL27" s="6"/>
      <c r="SHM27" s="6"/>
      <c r="SHN27" s="6"/>
      <c r="SHO27" s="6"/>
      <c r="SHP27" s="6"/>
      <c r="SHQ27" s="6"/>
      <c r="SHR27" s="6"/>
      <c r="SHS27" s="6"/>
      <c r="SHT27" s="6"/>
      <c r="SHU27" s="6"/>
      <c r="SHV27" s="6"/>
      <c r="SHW27" s="6"/>
      <c r="SHX27" s="6"/>
      <c r="SHY27" s="6"/>
      <c r="SHZ27" s="6"/>
      <c r="SIA27" s="6"/>
      <c r="SIB27" s="6"/>
      <c r="SIC27" s="6"/>
      <c r="SID27" s="6"/>
      <c r="SIE27" s="6"/>
      <c r="SIF27" s="6"/>
      <c r="SIG27" s="6"/>
      <c r="SIH27" s="6"/>
      <c r="SII27" s="6"/>
      <c r="SIJ27" s="6"/>
      <c r="SIK27" s="6"/>
      <c r="SIL27" s="6"/>
      <c r="SIM27" s="6"/>
      <c r="SIN27" s="6"/>
      <c r="SIO27" s="6"/>
      <c r="SIP27" s="6"/>
      <c r="SIQ27" s="6"/>
      <c r="SIR27" s="6"/>
      <c r="SIS27" s="6"/>
      <c r="SIT27" s="6"/>
      <c r="SIU27" s="6"/>
      <c r="SIV27" s="6"/>
      <c r="SIW27" s="6"/>
      <c r="SIX27" s="6"/>
      <c r="SIY27" s="6"/>
      <c r="SIZ27" s="6"/>
      <c r="SJA27" s="6"/>
      <c r="SJB27" s="6"/>
      <c r="SJC27" s="6"/>
      <c r="SJD27" s="6"/>
      <c r="SJE27" s="6"/>
      <c r="SJF27" s="6"/>
      <c r="SJG27" s="6"/>
      <c r="SJH27" s="6"/>
      <c r="SJI27" s="6"/>
      <c r="SJJ27" s="6"/>
      <c r="SJK27" s="6"/>
      <c r="SJL27" s="6"/>
      <c r="SJM27" s="6"/>
      <c r="SJN27" s="6"/>
      <c r="SJO27" s="6"/>
      <c r="SJP27" s="6"/>
      <c r="SJQ27" s="6"/>
      <c r="SJR27" s="6"/>
      <c r="SJS27" s="6"/>
      <c r="SJT27" s="6"/>
      <c r="SJU27" s="6"/>
      <c r="SJV27" s="6"/>
      <c r="SJW27" s="6"/>
      <c r="SJX27" s="6"/>
      <c r="SJY27" s="6"/>
      <c r="SJZ27" s="6"/>
      <c r="SKA27" s="6"/>
      <c r="SKB27" s="6"/>
      <c r="SKC27" s="6"/>
      <c r="SKD27" s="6"/>
      <c r="SKE27" s="6"/>
      <c r="SKF27" s="6"/>
      <c r="SKG27" s="6"/>
      <c r="SKH27" s="6"/>
      <c r="SKI27" s="6"/>
      <c r="SKJ27" s="6"/>
      <c r="SKK27" s="6"/>
      <c r="SKL27" s="6"/>
      <c r="SKM27" s="6"/>
      <c r="SKN27" s="6"/>
      <c r="SKO27" s="6"/>
      <c r="SKP27" s="6"/>
      <c r="SKQ27" s="6"/>
      <c r="SKR27" s="6"/>
      <c r="SKS27" s="6"/>
      <c r="SKT27" s="6"/>
      <c r="SKU27" s="6"/>
      <c r="SKV27" s="6"/>
      <c r="SKW27" s="6"/>
      <c r="SKX27" s="6"/>
      <c r="SKY27" s="6"/>
      <c r="SKZ27" s="6"/>
      <c r="SLA27" s="6"/>
      <c r="SLB27" s="6"/>
      <c r="SLC27" s="6"/>
      <c r="SLD27" s="6"/>
      <c r="SLE27" s="6"/>
      <c r="SLF27" s="6"/>
      <c r="SLG27" s="6"/>
      <c r="SLH27" s="6"/>
      <c r="SLI27" s="6"/>
      <c r="SLJ27" s="6"/>
      <c r="SLK27" s="6"/>
      <c r="SLL27" s="6"/>
      <c r="SLM27" s="6"/>
      <c r="SLN27" s="6"/>
      <c r="SLO27" s="6"/>
      <c r="SLP27" s="6"/>
      <c r="SLQ27" s="6"/>
      <c r="SLR27" s="6"/>
      <c r="SLS27" s="6"/>
      <c r="SLT27" s="6"/>
      <c r="SLU27" s="6"/>
      <c r="SLV27" s="6"/>
      <c r="SLW27" s="6"/>
      <c r="SLX27" s="6"/>
      <c r="SLY27" s="6"/>
      <c r="SLZ27" s="6"/>
      <c r="SMA27" s="6"/>
      <c r="SMB27" s="6"/>
      <c r="SMC27" s="6"/>
      <c r="SMD27" s="6"/>
      <c r="SME27" s="6"/>
      <c r="SMF27" s="6"/>
      <c r="SMG27" s="6"/>
      <c r="SMH27" s="6"/>
      <c r="SMI27" s="6"/>
      <c r="SMJ27" s="6"/>
      <c r="SMK27" s="6"/>
      <c r="SML27" s="6"/>
      <c r="SMM27" s="6"/>
      <c r="SMN27" s="6"/>
      <c r="SMO27" s="6"/>
      <c r="SMP27" s="6"/>
      <c r="SMQ27" s="6"/>
      <c r="SMR27" s="6"/>
      <c r="SMS27" s="6"/>
      <c r="SMT27" s="6"/>
      <c r="SMU27" s="6"/>
      <c r="SMV27" s="6"/>
      <c r="SMW27" s="6"/>
      <c r="SMX27" s="6"/>
      <c r="SMY27" s="6"/>
      <c r="SMZ27" s="6"/>
      <c r="SNA27" s="6"/>
      <c r="SNB27" s="6"/>
      <c r="SNC27" s="6"/>
      <c r="SND27" s="6"/>
      <c r="SNE27" s="6"/>
      <c r="SNF27" s="6"/>
      <c r="SNG27" s="6"/>
      <c r="SNH27" s="6"/>
      <c r="SNI27" s="6"/>
      <c r="SNJ27" s="6"/>
      <c r="SNK27" s="6"/>
      <c r="SNL27" s="6"/>
      <c r="SNM27" s="6"/>
      <c r="SNN27" s="6"/>
      <c r="SNO27" s="6"/>
      <c r="SNP27" s="6"/>
      <c r="SNQ27" s="6"/>
      <c r="SNR27" s="6"/>
      <c r="SNS27" s="6"/>
      <c r="SNT27" s="6"/>
      <c r="SNU27" s="6"/>
      <c r="SNV27" s="6"/>
      <c r="SNW27" s="6"/>
      <c r="SNX27" s="6"/>
      <c r="SNY27" s="6"/>
      <c r="SNZ27" s="6"/>
      <c r="SOA27" s="6"/>
      <c r="SOB27" s="6"/>
      <c r="SOC27" s="6"/>
      <c r="SOD27" s="6"/>
      <c r="SOE27" s="6"/>
      <c r="SOF27" s="6"/>
      <c r="SOG27" s="6"/>
      <c r="SOH27" s="6"/>
      <c r="SOI27" s="6"/>
      <c r="SOJ27" s="6"/>
      <c r="SOK27" s="6"/>
      <c r="SOL27" s="6"/>
      <c r="SOM27" s="6"/>
      <c r="SON27" s="6"/>
      <c r="SOO27" s="6"/>
      <c r="SOP27" s="6"/>
      <c r="SOQ27" s="6"/>
      <c r="SOR27" s="6"/>
      <c r="SOS27" s="6"/>
      <c r="SOT27" s="6"/>
      <c r="SOU27" s="6"/>
      <c r="SOV27" s="6"/>
      <c r="SOW27" s="6"/>
      <c r="SOX27" s="6"/>
      <c r="SOY27" s="6"/>
      <c r="SOZ27" s="6"/>
      <c r="SPA27" s="6"/>
      <c r="SPB27" s="6"/>
      <c r="SPC27" s="6"/>
      <c r="SPD27" s="6"/>
      <c r="SPE27" s="6"/>
      <c r="SPF27" s="6"/>
      <c r="SPG27" s="6"/>
      <c r="SPH27" s="6"/>
      <c r="SPI27" s="6"/>
      <c r="SPJ27" s="6"/>
      <c r="SPK27" s="6"/>
      <c r="SPL27" s="6"/>
      <c r="SPM27" s="6"/>
      <c r="SPN27" s="6"/>
      <c r="SPO27" s="6"/>
      <c r="SPP27" s="6"/>
      <c r="SPQ27" s="6"/>
      <c r="SPR27" s="6"/>
      <c r="SPS27" s="6"/>
      <c r="SPT27" s="6"/>
      <c r="SPU27" s="6"/>
      <c r="SPV27" s="6"/>
      <c r="SPW27" s="6"/>
      <c r="SPX27" s="6"/>
      <c r="SPY27" s="6"/>
      <c r="SPZ27" s="6"/>
      <c r="SQA27" s="6"/>
      <c r="SQB27" s="6"/>
      <c r="SQC27" s="6"/>
      <c r="SQD27" s="6"/>
      <c r="SQE27" s="6"/>
      <c r="SQF27" s="6"/>
      <c r="SQG27" s="6"/>
      <c r="SQH27" s="6"/>
      <c r="SQI27" s="6"/>
      <c r="SQJ27" s="6"/>
      <c r="SQK27" s="6"/>
      <c r="SQL27" s="6"/>
      <c r="SQM27" s="6"/>
      <c r="SQN27" s="6"/>
      <c r="SQO27" s="6"/>
      <c r="SQP27" s="6"/>
      <c r="SQQ27" s="6"/>
      <c r="SQR27" s="6"/>
      <c r="SQS27" s="6"/>
      <c r="SQT27" s="6"/>
      <c r="SQU27" s="6"/>
      <c r="SQV27" s="6"/>
      <c r="SQW27" s="6"/>
      <c r="SQX27" s="6"/>
      <c r="SQY27" s="6"/>
      <c r="SQZ27" s="6"/>
      <c r="SRA27" s="6"/>
      <c r="SRB27" s="6"/>
      <c r="SRC27" s="6"/>
      <c r="SRD27" s="6"/>
      <c r="SRE27" s="6"/>
      <c r="SRF27" s="6"/>
      <c r="SRG27" s="6"/>
      <c r="SRH27" s="6"/>
      <c r="SRI27" s="6"/>
      <c r="SRJ27" s="6"/>
      <c r="SRK27" s="6"/>
      <c r="SRL27" s="6"/>
      <c r="SRM27" s="6"/>
      <c r="SRN27" s="6"/>
      <c r="SRO27" s="6"/>
      <c r="SRP27" s="6"/>
      <c r="SRQ27" s="6"/>
      <c r="SRR27" s="6"/>
      <c r="SRS27" s="6"/>
      <c r="SRT27" s="6"/>
      <c r="SRU27" s="6"/>
      <c r="SRV27" s="6"/>
      <c r="SRW27" s="6"/>
      <c r="SRX27" s="6"/>
      <c r="SRY27" s="6"/>
      <c r="SRZ27" s="6"/>
      <c r="SSA27" s="6"/>
      <c r="SSB27" s="6"/>
      <c r="SSC27" s="6"/>
      <c r="SSD27" s="6"/>
      <c r="SSE27" s="6"/>
      <c r="SSF27" s="6"/>
      <c r="SSG27" s="6"/>
      <c r="SSH27" s="6"/>
      <c r="SSI27" s="6"/>
      <c r="SSJ27" s="6"/>
      <c r="SSK27" s="6"/>
      <c r="SSL27" s="6"/>
      <c r="SSM27" s="6"/>
      <c r="SSN27" s="6"/>
      <c r="SSO27" s="6"/>
      <c r="SSP27" s="6"/>
      <c r="SSQ27" s="6"/>
      <c r="SSR27" s="6"/>
      <c r="SSS27" s="6"/>
      <c r="SST27" s="6"/>
      <c r="SSU27" s="6"/>
      <c r="SSV27" s="6"/>
      <c r="SSW27" s="6"/>
      <c r="SSX27" s="6"/>
      <c r="SSY27" s="6"/>
      <c r="SSZ27" s="6"/>
      <c r="STA27" s="6"/>
      <c r="STB27" s="6"/>
      <c r="STC27" s="6"/>
      <c r="STD27" s="6"/>
      <c r="STE27" s="6"/>
      <c r="STF27" s="6"/>
      <c r="STG27" s="6"/>
      <c r="STH27" s="6"/>
      <c r="STI27" s="6"/>
      <c r="STJ27" s="6"/>
      <c r="STK27" s="6"/>
      <c r="STL27" s="6"/>
      <c r="STM27" s="6"/>
      <c r="STN27" s="6"/>
      <c r="STO27" s="6"/>
      <c r="STP27" s="6"/>
      <c r="STQ27" s="6"/>
      <c r="STR27" s="6"/>
      <c r="STS27" s="6"/>
      <c r="STT27" s="6"/>
      <c r="STU27" s="6"/>
      <c r="STV27" s="6"/>
      <c r="STW27" s="6"/>
      <c r="STX27" s="6"/>
      <c r="STY27" s="6"/>
      <c r="STZ27" s="6"/>
      <c r="SUA27" s="6"/>
      <c r="SUB27" s="6"/>
      <c r="SUC27" s="6"/>
      <c r="SUD27" s="6"/>
      <c r="SUE27" s="6"/>
      <c r="SUF27" s="6"/>
      <c r="SUG27" s="6"/>
      <c r="SUH27" s="6"/>
      <c r="SUI27" s="6"/>
      <c r="SUJ27" s="6"/>
      <c r="SUK27" s="6"/>
      <c r="SUL27" s="6"/>
      <c r="SUM27" s="6"/>
      <c r="SUN27" s="6"/>
      <c r="SUO27" s="6"/>
      <c r="SUP27" s="6"/>
      <c r="SUQ27" s="6"/>
      <c r="SUR27" s="6"/>
      <c r="SUS27" s="6"/>
      <c r="SUT27" s="6"/>
      <c r="SUU27" s="6"/>
      <c r="SUV27" s="6"/>
      <c r="SUW27" s="6"/>
      <c r="SUX27" s="6"/>
      <c r="SUY27" s="6"/>
      <c r="SUZ27" s="6"/>
      <c r="SVA27" s="6"/>
      <c r="SVB27" s="6"/>
      <c r="SVC27" s="6"/>
      <c r="SVD27" s="6"/>
      <c r="SVE27" s="6"/>
      <c r="SVF27" s="6"/>
      <c r="SVG27" s="6"/>
      <c r="SVH27" s="6"/>
      <c r="SVI27" s="6"/>
      <c r="SVJ27" s="6"/>
      <c r="SVK27" s="6"/>
      <c r="SVL27" s="6"/>
      <c r="SVM27" s="6"/>
      <c r="SVN27" s="6"/>
      <c r="SVO27" s="6"/>
      <c r="SVP27" s="6"/>
      <c r="SVQ27" s="6"/>
      <c r="SVR27" s="6"/>
      <c r="SVS27" s="6"/>
      <c r="SVT27" s="6"/>
      <c r="SVU27" s="6"/>
      <c r="SVV27" s="6"/>
      <c r="SVW27" s="6"/>
      <c r="SVX27" s="6"/>
      <c r="SVY27" s="6"/>
      <c r="SVZ27" s="6"/>
      <c r="SWA27" s="6"/>
      <c r="SWB27" s="6"/>
      <c r="SWC27" s="6"/>
      <c r="SWD27" s="6"/>
      <c r="SWE27" s="6"/>
      <c r="SWF27" s="6"/>
      <c r="SWG27" s="6"/>
      <c r="SWH27" s="6"/>
      <c r="SWI27" s="6"/>
      <c r="SWJ27" s="6"/>
      <c r="SWK27" s="6"/>
      <c r="SWL27" s="6"/>
      <c r="SWM27" s="6"/>
      <c r="SWN27" s="6"/>
      <c r="SWO27" s="6"/>
      <c r="SWP27" s="6"/>
      <c r="SWQ27" s="6"/>
      <c r="SWR27" s="6"/>
      <c r="SWS27" s="6"/>
      <c r="SWT27" s="6"/>
      <c r="SWU27" s="6"/>
      <c r="SWV27" s="6"/>
      <c r="SWW27" s="6"/>
      <c r="SWX27" s="6"/>
      <c r="SWY27" s="6"/>
      <c r="SWZ27" s="6"/>
      <c r="SXA27" s="6"/>
      <c r="SXB27" s="6"/>
      <c r="SXC27" s="6"/>
      <c r="SXD27" s="6"/>
      <c r="SXE27" s="6"/>
      <c r="SXF27" s="6"/>
      <c r="SXG27" s="6"/>
      <c r="SXH27" s="6"/>
      <c r="SXI27" s="6"/>
      <c r="SXJ27" s="6"/>
      <c r="SXK27" s="6"/>
      <c r="SXL27" s="6"/>
      <c r="SXM27" s="6"/>
      <c r="SXN27" s="6"/>
      <c r="SXO27" s="6"/>
      <c r="SXP27" s="6"/>
      <c r="SXQ27" s="6"/>
      <c r="SXR27" s="6"/>
      <c r="SXS27" s="6"/>
      <c r="SXT27" s="6"/>
      <c r="SXU27" s="6"/>
      <c r="SXV27" s="6"/>
      <c r="SXW27" s="6"/>
      <c r="SXX27" s="6"/>
      <c r="SXY27" s="6"/>
      <c r="SXZ27" s="6"/>
      <c r="SYA27" s="6"/>
      <c r="SYB27" s="6"/>
      <c r="SYC27" s="6"/>
      <c r="SYD27" s="6"/>
      <c r="SYE27" s="6"/>
      <c r="SYF27" s="6"/>
      <c r="SYG27" s="6"/>
      <c r="SYH27" s="6"/>
      <c r="SYI27" s="6"/>
      <c r="SYJ27" s="6"/>
      <c r="SYK27" s="6"/>
      <c r="SYL27" s="6"/>
      <c r="SYM27" s="6"/>
      <c r="SYN27" s="6"/>
      <c r="SYO27" s="6"/>
      <c r="SYP27" s="6"/>
      <c r="SYQ27" s="6"/>
      <c r="SYR27" s="6"/>
      <c r="SYS27" s="6"/>
      <c r="SYT27" s="6"/>
      <c r="SYU27" s="6"/>
      <c r="SYV27" s="6"/>
      <c r="SYW27" s="6"/>
      <c r="SYX27" s="6"/>
      <c r="SYY27" s="6"/>
      <c r="SYZ27" s="6"/>
      <c r="SZA27" s="6"/>
      <c r="SZB27" s="6"/>
      <c r="SZC27" s="6"/>
      <c r="SZD27" s="6"/>
      <c r="SZE27" s="6"/>
      <c r="SZF27" s="6"/>
      <c r="SZG27" s="6"/>
      <c r="SZH27" s="6"/>
      <c r="SZI27" s="6"/>
      <c r="SZJ27" s="6"/>
      <c r="SZK27" s="6"/>
      <c r="SZL27" s="6"/>
      <c r="SZM27" s="6"/>
      <c r="SZN27" s="6"/>
      <c r="SZO27" s="6"/>
      <c r="SZP27" s="6"/>
      <c r="SZQ27" s="6"/>
      <c r="SZR27" s="6"/>
      <c r="SZS27" s="6"/>
      <c r="SZT27" s="6"/>
      <c r="SZU27" s="6"/>
      <c r="SZV27" s="6"/>
      <c r="SZW27" s="6"/>
      <c r="SZX27" s="6"/>
      <c r="SZY27" s="6"/>
      <c r="SZZ27" s="6"/>
      <c r="TAA27" s="6"/>
      <c r="TAB27" s="6"/>
      <c r="TAC27" s="6"/>
      <c r="TAD27" s="6"/>
      <c r="TAE27" s="6"/>
      <c r="TAF27" s="6"/>
      <c r="TAG27" s="6"/>
      <c r="TAH27" s="6"/>
      <c r="TAI27" s="6"/>
      <c r="TAJ27" s="6"/>
      <c r="TAK27" s="6"/>
      <c r="TAL27" s="6"/>
      <c r="TAM27" s="6"/>
      <c r="TAN27" s="6"/>
      <c r="TAO27" s="6"/>
      <c r="TAP27" s="6"/>
      <c r="TAQ27" s="6"/>
      <c r="TAR27" s="6"/>
      <c r="TAS27" s="6"/>
      <c r="TAT27" s="6"/>
      <c r="TAU27" s="6"/>
      <c r="TAV27" s="6"/>
      <c r="TAW27" s="6"/>
      <c r="TAX27" s="6"/>
      <c r="TAY27" s="6"/>
      <c r="TAZ27" s="6"/>
      <c r="TBA27" s="6"/>
      <c r="TBB27" s="6"/>
      <c r="TBC27" s="6"/>
      <c r="TBD27" s="6"/>
      <c r="TBE27" s="6"/>
      <c r="TBF27" s="6"/>
      <c r="TBG27" s="6"/>
      <c r="TBH27" s="6"/>
      <c r="TBI27" s="6"/>
      <c r="TBJ27" s="6"/>
      <c r="TBK27" s="6"/>
      <c r="TBL27" s="6"/>
      <c r="TBM27" s="6"/>
      <c r="TBN27" s="6"/>
      <c r="TBO27" s="6"/>
      <c r="TBP27" s="6"/>
      <c r="TBQ27" s="6"/>
      <c r="TBR27" s="6"/>
      <c r="TBS27" s="6"/>
      <c r="TBT27" s="6"/>
      <c r="TBU27" s="6"/>
      <c r="TBV27" s="6"/>
      <c r="TBW27" s="6"/>
      <c r="TBX27" s="6"/>
      <c r="TBY27" s="6"/>
      <c r="TBZ27" s="6"/>
      <c r="TCA27" s="6"/>
      <c r="TCB27" s="6"/>
      <c r="TCC27" s="6"/>
      <c r="TCD27" s="6"/>
      <c r="TCE27" s="6"/>
      <c r="TCF27" s="6"/>
      <c r="TCG27" s="6"/>
      <c r="TCH27" s="6"/>
      <c r="TCI27" s="6"/>
      <c r="TCJ27" s="6"/>
      <c r="TCK27" s="6"/>
      <c r="TCL27" s="6"/>
      <c r="TCM27" s="6"/>
      <c r="TCN27" s="6"/>
      <c r="TCO27" s="6"/>
      <c r="TCP27" s="6"/>
      <c r="TCQ27" s="6"/>
      <c r="TCR27" s="6"/>
      <c r="TCS27" s="6"/>
      <c r="TCT27" s="6"/>
      <c r="TCU27" s="6"/>
      <c r="TCV27" s="6"/>
      <c r="TCW27" s="6"/>
      <c r="TCX27" s="6"/>
      <c r="TCY27" s="6"/>
      <c r="TCZ27" s="6"/>
      <c r="TDA27" s="6"/>
      <c r="TDB27" s="6"/>
      <c r="TDC27" s="6"/>
      <c r="TDD27" s="6"/>
      <c r="TDE27" s="6"/>
      <c r="TDF27" s="6"/>
      <c r="TDG27" s="6"/>
      <c r="TDH27" s="6"/>
      <c r="TDI27" s="6"/>
      <c r="TDJ27" s="6"/>
      <c r="TDK27" s="6"/>
      <c r="TDL27" s="6"/>
      <c r="TDM27" s="6"/>
      <c r="TDN27" s="6"/>
      <c r="TDO27" s="6"/>
      <c r="TDP27" s="6"/>
      <c r="TDQ27" s="6"/>
      <c r="TDR27" s="6"/>
      <c r="TDS27" s="6"/>
      <c r="TDT27" s="6"/>
      <c r="TDU27" s="6"/>
      <c r="TDV27" s="6"/>
      <c r="TDW27" s="6"/>
      <c r="TDX27" s="6"/>
      <c r="TDY27" s="6"/>
      <c r="TDZ27" s="6"/>
      <c r="TEA27" s="6"/>
      <c r="TEB27" s="6"/>
      <c r="TEC27" s="6"/>
      <c r="TED27" s="6"/>
      <c r="TEE27" s="6"/>
      <c r="TEF27" s="6"/>
      <c r="TEG27" s="6"/>
      <c r="TEH27" s="6"/>
      <c r="TEI27" s="6"/>
      <c r="TEJ27" s="6"/>
      <c r="TEK27" s="6"/>
      <c r="TEL27" s="6"/>
      <c r="TEM27" s="6"/>
      <c r="TEN27" s="6"/>
      <c r="TEO27" s="6"/>
      <c r="TEP27" s="6"/>
      <c r="TEQ27" s="6"/>
      <c r="TER27" s="6"/>
      <c r="TES27" s="6"/>
      <c r="TET27" s="6"/>
      <c r="TEU27" s="6"/>
      <c r="TEV27" s="6"/>
      <c r="TEW27" s="6"/>
      <c r="TEX27" s="6"/>
      <c r="TEY27" s="6"/>
      <c r="TEZ27" s="6"/>
      <c r="TFA27" s="6"/>
      <c r="TFB27" s="6"/>
      <c r="TFC27" s="6"/>
      <c r="TFD27" s="6"/>
      <c r="TFE27" s="6"/>
      <c r="TFF27" s="6"/>
      <c r="TFG27" s="6"/>
      <c r="TFH27" s="6"/>
      <c r="TFI27" s="6"/>
      <c r="TFJ27" s="6"/>
      <c r="TFK27" s="6"/>
      <c r="TFL27" s="6"/>
      <c r="TFM27" s="6"/>
      <c r="TFN27" s="6"/>
      <c r="TFO27" s="6"/>
      <c r="TFP27" s="6"/>
      <c r="TFQ27" s="6"/>
      <c r="TFR27" s="6"/>
      <c r="TFS27" s="6"/>
      <c r="TFT27" s="6"/>
      <c r="TFU27" s="6"/>
      <c r="TFV27" s="6"/>
      <c r="TFW27" s="6"/>
      <c r="TFX27" s="6"/>
      <c r="TFY27" s="6"/>
      <c r="TFZ27" s="6"/>
      <c r="TGA27" s="6"/>
      <c r="TGB27" s="6"/>
      <c r="TGC27" s="6"/>
      <c r="TGD27" s="6"/>
      <c r="TGE27" s="6"/>
      <c r="TGF27" s="6"/>
      <c r="TGG27" s="6"/>
      <c r="TGH27" s="6"/>
      <c r="TGI27" s="6"/>
      <c r="TGJ27" s="6"/>
      <c r="TGK27" s="6"/>
      <c r="TGL27" s="6"/>
      <c r="TGM27" s="6"/>
      <c r="TGN27" s="6"/>
      <c r="TGO27" s="6"/>
      <c r="TGP27" s="6"/>
      <c r="TGQ27" s="6"/>
      <c r="TGR27" s="6"/>
      <c r="TGS27" s="6"/>
      <c r="TGT27" s="6"/>
      <c r="TGU27" s="6"/>
      <c r="TGV27" s="6"/>
      <c r="TGW27" s="6"/>
      <c r="TGX27" s="6"/>
      <c r="TGY27" s="6"/>
      <c r="TGZ27" s="6"/>
      <c r="THA27" s="6"/>
      <c r="THB27" s="6"/>
      <c r="THC27" s="6"/>
      <c r="THD27" s="6"/>
      <c r="THE27" s="6"/>
      <c r="THF27" s="6"/>
      <c r="THG27" s="6"/>
      <c r="THH27" s="6"/>
      <c r="THI27" s="6"/>
      <c r="THJ27" s="6"/>
      <c r="THK27" s="6"/>
      <c r="THL27" s="6"/>
      <c r="THM27" s="6"/>
      <c r="THN27" s="6"/>
      <c r="THO27" s="6"/>
      <c r="THP27" s="6"/>
      <c r="THQ27" s="6"/>
      <c r="THR27" s="6"/>
      <c r="THS27" s="6"/>
      <c r="THT27" s="6"/>
      <c r="THU27" s="6"/>
      <c r="THV27" s="6"/>
      <c r="THW27" s="6"/>
      <c r="THX27" s="6"/>
      <c r="THY27" s="6"/>
      <c r="THZ27" s="6"/>
      <c r="TIA27" s="6"/>
      <c r="TIB27" s="6"/>
      <c r="TIC27" s="6"/>
      <c r="TID27" s="6"/>
      <c r="TIE27" s="6"/>
      <c r="TIF27" s="6"/>
      <c r="TIG27" s="6"/>
      <c r="TIH27" s="6"/>
      <c r="TII27" s="6"/>
      <c r="TIJ27" s="6"/>
      <c r="TIK27" s="6"/>
      <c r="TIL27" s="6"/>
      <c r="TIM27" s="6"/>
      <c r="TIN27" s="6"/>
      <c r="TIO27" s="6"/>
      <c r="TIP27" s="6"/>
      <c r="TIQ27" s="6"/>
      <c r="TIR27" s="6"/>
      <c r="TIS27" s="6"/>
      <c r="TIT27" s="6"/>
      <c r="TIU27" s="6"/>
      <c r="TIV27" s="6"/>
      <c r="TIW27" s="6"/>
      <c r="TIX27" s="6"/>
      <c r="TIY27" s="6"/>
      <c r="TIZ27" s="6"/>
      <c r="TJA27" s="6"/>
      <c r="TJB27" s="6"/>
      <c r="TJC27" s="6"/>
      <c r="TJD27" s="6"/>
      <c r="TJE27" s="6"/>
      <c r="TJF27" s="6"/>
      <c r="TJG27" s="6"/>
      <c r="TJH27" s="6"/>
      <c r="TJI27" s="6"/>
      <c r="TJJ27" s="6"/>
      <c r="TJK27" s="6"/>
      <c r="TJL27" s="6"/>
      <c r="TJM27" s="6"/>
      <c r="TJN27" s="6"/>
      <c r="TJO27" s="6"/>
      <c r="TJP27" s="6"/>
      <c r="TJQ27" s="6"/>
      <c r="TJR27" s="6"/>
      <c r="TJS27" s="6"/>
      <c r="TJT27" s="6"/>
      <c r="TJU27" s="6"/>
      <c r="TJV27" s="6"/>
      <c r="TJW27" s="6"/>
      <c r="TJX27" s="6"/>
      <c r="TJY27" s="6"/>
      <c r="TJZ27" s="6"/>
      <c r="TKA27" s="6"/>
      <c r="TKB27" s="6"/>
      <c r="TKC27" s="6"/>
      <c r="TKD27" s="6"/>
      <c r="TKE27" s="6"/>
      <c r="TKF27" s="6"/>
      <c r="TKG27" s="6"/>
      <c r="TKH27" s="6"/>
      <c r="TKI27" s="6"/>
      <c r="TKJ27" s="6"/>
      <c r="TKK27" s="6"/>
      <c r="TKL27" s="6"/>
      <c r="TKM27" s="6"/>
      <c r="TKN27" s="6"/>
      <c r="TKO27" s="6"/>
      <c r="TKP27" s="6"/>
      <c r="TKQ27" s="6"/>
      <c r="TKR27" s="6"/>
      <c r="TKS27" s="6"/>
      <c r="TKT27" s="6"/>
      <c r="TKU27" s="6"/>
      <c r="TKV27" s="6"/>
      <c r="TKW27" s="6"/>
      <c r="TKX27" s="6"/>
      <c r="TKY27" s="6"/>
      <c r="TKZ27" s="6"/>
      <c r="TLA27" s="6"/>
      <c r="TLB27" s="6"/>
      <c r="TLC27" s="6"/>
      <c r="TLD27" s="6"/>
      <c r="TLE27" s="6"/>
      <c r="TLF27" s="6"/>
      <c r="TLG27" s="6"/>
      <c r="TLH27" s="6"/>
      <c r="TLI27" s="6"/>
      <c r="TLJ27" s="6"/>
      <c r="TLK27" s="6"/>
      <c r="TLL27" s="6"/>
      <c r="TLM27" s="6"/>
      <c r="TLN27" s="6"/>
      <c r="TLO27" s="6"/>
      <c r="TLP27" s="6"/>
      <c r="TLQ27" s="6"/>
      <c r="TLR27" s="6"/>
      <c r="TLS27" s="6"/>
      <c r="TLT27" s="6"/>
      <c r="TLU27" s="6"/>
      <c r="TLV27" s="6"/>
      <c r="TLW27" s="6"/>
      <c r="TLX27" s="6"/>
      <c r="TLY27" s="6"/>
      <c r="TLZ27" s="6"/>
      <c r="TMA27" s="6"/>
      <c r="TMB27" s="6"/>
      <c r="TMC27" s="6"/>
      <c r="TMD27" s="6"/>
      <c r="TME27" s="6"/>
      <c r="TMF27" s="6"/>
      <c r="TMG27" s="6"/>
      <c r="TMH27" s="6"/>
      <c r="TMI27" s="6"/>
      <c r="TMJ27" s="6"/>
      <c r="TMK27" s="6"/>
      <c r="TML27" s="6"/>
      <c r="TMM27" s="6"/>
      <c r="TMN27" s="6"/>
      <c r="TMO27" s="6"/>
      <c r="TMP27" s="6"/>
      <c r="TMQ27" s="6"/>
      <c r="TMR27" s="6"/>
      <c r="TMS27" s="6"/>
      <c r="TMT27" s="6"/>
      <c r="TMU27" s="6"/>
      <c r="TMV27" s="6"/>
      <c r="TMW27" s="6"/>
      <c r="TMX27" s="6"/>
      <c r="TMY27" s="6"/>
      <c r="TMZ27" s="6"/>
      <c r="TNA27" s="6"/>
      <c r="TNB27" s="6"/>
      <c r="TNC27" s="6"/>
      <c r="TND27" s="6"/>
      <c r="TNE27" s="6"/>
      <c r="TNF27" s="6"/>
      <c r="TNG27" s="6"/>
      <c r="TNH27" s="6"/>
      <c r="TNI27" s="6"/>
      <c r="TNJ27" s="6"/>
      <c r="TNK27" s="6"/>
      <c r="TNL27" s="6"/>
      <c r="TNM27" s="6"/>
      <c r="TNN27" s="6"/>
      <c r="TNO27" s="6"/>
      <c r="TNP27" s="6"/>
      <c r="TNQ27" s="6"/>
      <c r="TNR27" s="6"/>
      <c r="TNS27" s="6"/>
      <c r="TNT27" s="6"/>
      <c r="TNU27" s="6"/>
      <c r="TNV27" s="6"/>
      <c r="TNW27" s="6"/>
      <c r="TNX27" s="6"/>
      <c r="TNY27" s="6"/>
      <c r="TNZ27" s="6"/>
      <c r="TOA27" s="6"/>
      <c r="TOB27" s="6"/>
      <c r="TOC27" s="6"/>
      <c r="TOD27" s="6"/>
      <c r="TOE27" s="6"/>
      <c r="TOF27" s="6"/>
      <c r="TOG27" s="6"/>
      <c r="TOH27" s="6"/>
      <c r="TOI27" s="6"/>
      <c r="TOJ27" s="6"/>
      <c r="TOK27" s="6"/>
      <c r="TOL27" s="6"/>
      <c r="TOM27" s="6"/>
      <c r="TON27" s="6"/>
      <c r="TOO27" s="6"/>
      <c r="TOP27" s="6"/>
      <c r="TOQ27" s="6"/>
      <c r="TOR27" s="6"/>
      <c r="TOS27" s="6"/>
      <c r="TOT27" s="6"/>
      <c r="TOU27" s="6"/>
      <c r="TOV27" s="6"/>
      <c r="TOW27" s="6"/>
      <c r="TOX27" s="6"/>
      <c r="TOY27" s="6"/>
      <c r="TOZ27" s="6"/>
      <c r="TPA27" s="6"/>
      <c r="TPB27" s="6"/>
      <c r="TPC27" s="6"/>
      <c r="TPD27" s="6"/>
      <c r="TPE27" s="6"/>
      <c r="TPF27" s="6"/>
      <c r="TPG27" s="6"/>
      <c r="TPH27" s="6"/>
      <c r="TPI27" s="6"/>
      <c r="TPJ27" s="6"/>
      <c r="TPK27" s="6"/>
      <c r="TPL27" s="6"/>
      <c r="TPM27" s="6"/>
      <c r="TPN27" s="6"/>
      <c r="TPO27" s="6"/>
      <c r="TPP27" s="6"/>
      <c r="TPQ27" s="6"/>
      <c r="TPR27" s="6"/>
      <c r="TPS27" s="6"/>
      <c r="TPT27" s="6"/>
      <c r="TPU27" s="6"/>
      <c r="TPV27" s="6"/>
      <c r="TPW27" s="6"/>
      <c r="TPX27" s="6"/>
      <c r="TPY27" s="6"/>
      <c r="TPZ27" s="6"/>
      <c r="TQA27" s="6"/>
      <c r="TQB27" s="6"/>
      <c r="TQC27" s="6"/>
      <c r="TQD27" s="6"/>
      <c r="TQE27" s="6"/>
      <c r="TQF27" s="6"/>
      <c r="TQG27" s="6"/>
      <c r="TQH27" s="6"/>
      <c r="TQI27" s="6"/>
      <c r="TQJ27" s="6"/>
      <c r="TQK27" s="6"/>
      <c r="TQL27" s="6"/>
      <c r="TQM27" s="6"/>
      <c r="TQN27" s="6"/>
      <c r="TQO27" s="6"/>
      <c r="TQP27" s="6"/>
      <c r="TQQ27" s="6"/>
      <c r="TQR27" s="6"/>
      <c r="TQS27" s="6"/>
      <c r="TQT27" s="6"/>
      <c r="TQU27" s="6"/>
      <c r="TQV27" s="6"/>
      <c r="TQW27" s="6"/>
      <c r="TQX27" s="6"/>
      <c r="TQY27" s="6"/>
      <c r="TQZ27" s="6"/>
      <c r="TRA27" s="6"/>
      <c r="TRB27" s="6"/>
      <c r="TRC27" s="6"/>
      <c r="TRD27" s="6"/>
      <c r="TRE27" s="6"/>
      <c r="TRF27" s="6"/>
      <c r="TRG27" s="6"/>
      <c r="TRH27" s="6"/>
      <c r="TRI27" s="6"/>
      <c r="TRJ27" s="6"/>
      <c r="TRK27" s="6"/>
      <c r="TRL27" s="6"/>
      <c r="TRM27" s="6"/>
      <c r="TRN27" s="6"/>
      <c r="TRO27" s="6"/>
      <c r="TRP27" s="6"/>
      <c r="TRQ27" s="6"/>
      <c r="TRR27" s="6"/>
      <c r="TRS27" s="6"/>
      <c r="TRT27" s="6"/>
      <c r="TRU27" s="6"/>
      <c r="TRV27" s="6"/>
      <c r="TRW27" s="6"/>
      <c r="TRX27" s="6"/>
      <c r="TRY27" s="6"/>
      <c r="TRZ27" s="6"/>
      <c r="TSA27" s="6"/>
      <c r="TSB27" s="6"/>
      <c r="TSC27" s="6"/>
      <c r="TSD27" s="6"/>
      <c r="TSE27" s="6"/>
      <c r="TSF27" s="6"/>
      <c r="TSG27" s="6"/>
      <c r="TSH27" s="6"/>
      <c r="TSI27" s="6"/>
      <c r="TSJ27" s="6"/>
      <c r="TSK27" s="6"/>
      <c r="TSL27" s="6"/>
      <c r="TSM27" s="6"/>
      <c r="TSN27" s="6"/>
      <c r="TSO27" s="6"/>
      <c r="TSP27" s="6"/>
      <c r="TSQ27" s="6"/>
      <c r="TSR27" s="6"/>
      <c r="TSS27" s="6"/>
      <c r="TST27" s="6"/>
      <c r="TSU27" s="6"/>
      <c r="TSV27" s="6"/>
      <c r="TSW27" s="6"/>
      <c r="TSX27" s="6"/>
      <c r="TSY27" s="6"/>
      <c r="TSZ27" s="6"/>
      <c r="TTA27" s="6"/>
      <c r="TTB27" s="6"/>
      <c r="TTC27" s="6"/>
      <c r="TTD27" s="6"/>
      <c r="TTE27" s="6"/>
      <c r="TTF27" s="6"/>
      <c r="TTG27" s="6"/>
      <c r="TTH27" s="6"/>
      <c r="TTI27" s="6"/>
      <c r="TTJ27" s="6"/>
      <c r="TTK27" s="6"/>
      <c r="TTL27" s="6"/>
      <c r="TTM27" s="6"/>
      <c r="TTN27" s="6"/>
      <c r="TTO27" s="6"/>
      <c r="TTP27" s="6"/>
      <c r="TTQ27" s="6"/>
      <c r="TTR27" s="6"/>
      <c r="TTS27" s="6"/>
      <c r="TTT27" s="6"/>
      <c r="TTU27" s="6"/>
      <c r="TTV27" s="6"/>
      <c r="TTW27" s="6"/>
      <c r="TTX27" s="6"/>
      <c r="TTY27" s="6"/>
      <c r="TTZ27" s="6"/>
      <c r="TUA27" s="6"/>
      <c r="TUB27" s="6"/>
      <c r="TUC27" s="6"/>
      <c r="TUD27" s="6"/>
      <c r="TUE27" s="6"/>
      <c r="TUF27" s="6"/>
      <c r="TUG27" s="6"/>
      <c r="TUH27" s="6"/>
      <c r="TUI27" s="6"/>
      <c r="TUJ27" s="6"/>
      <c r="TUK27" s="6"/>
      <c r="TUL27" s="6"/>
      <c r="TUM27" s="6"/>
      <c r="TUN27" s="6"/>
      <c r="TUO27" s="6"/>
      <c r="TUP27" s="6"/>
      <c r="TUQ27" s="6"/>
      <c r="TUR27" s="6"/>
      <c r="TUS27" s="6"/>
      <c r="TUT27" s="6"/>
      <c r="TUU27" s="6"/>
      <c r="TUV27" s="6"/>
      <c r="TUW27" s="6"/>
      <c r="TUX27" s="6"/>
      <c r="TUY27" s="6"/>
      <c r="TUZ27" s="6"/>
      <c r="TVA27" s="6"/>
      <c r="TVB27" s="6"/>
      <c r="TVC27" s="6"/>
      <c r="TVD27" s="6"/>
      <c r="TVE27" s="6"/>
      <c r="TVF27" s="6"/>
      <c r="TVG27" s="6"/>
      <c r="TVH27" s="6"/>
      <c r="TVI27" s="6"/>
      <c r="TVJ27" s="6"/>
      <c r="TVK27" s="6"/>
      <c r="TVL27" s="6"/>
      <c r="TVM27" s="6"/>
      <c r="TVN27" s="6"/>
      <c r="TVO27" s="6"/>
      <c r="TVP27" s="6"/>
      <c r="TVQ27" s="6"/>
      <c r="TVR27" s="6"/>
      <c r="TVS27" s="6"/>
      <c r="TVT27" s="6"/>
      <c r="TVU27" s="6"/>
      <c r="TVV27" s="6"/>
      <c r="TVW27" s="6"/>
      <c r="TVX27" s="6"/>
      <c r="TVY27" s="6"/>
      <c r="TVZ27" s="6"/>
      <c r="TWA27" s="6"/>
      <c r="TWB27" s="6"/>
      <c r="TWC27" s="6"/>
      <c r="TWD27" s="6"/>
      <c r="TWE27" s="6"/>
      <c r="TWF27" s="6"/>
      <c r="TWG27" s="6"/>
      <c r="TWH27" s="6"/>
      <c r="TWI27" s="6"/>
      <c r="TWJ27" s="6"/>
      <c r="TWK27" s="6"/>
      <c r="TWL27" s="6"/>
      <c r="TWM27" s="6"/>
      <c r="TWN27" s="6"/>
      <c r="TWO27" s="6"/>
      <c r="TWP27" s="6"/>
      <c r="TWQ27" s="6"/>
      <c r="TWR27" s="6"/>
      <c r="TWS27" s="6"/>
      <c r="TWT27" s="6"/>
      <c r="TWU27" s="6"/>
      <c r="TWV27" s="6"/>
      <c r="TWW27" s="6"/>
      <c r="TWX27" s="6"/>
      <c r="TWY27" s="6"/>
      <c r="TWZ27" s="6"/>
      <c r="TXA27" s="6"/>
      <c r="TXB27" s="6"/>
      <c r="TXC27" s="6"/>
      <c r="TXD27" s="6"/>
      <c r="TXE27" s="6"/>
      <c r="TXF27" s="6"/>
      <c r="TXG27" s="6"/>
      <c r="TXH27" s="6"/>
      <c r="TXI27" s="6"/>
      <c r="TXJ27" s="6"/>
      <c r="TXK27" s="6"/>
      <c r="TXL27" s="6"/>
      <c r="TXM27" s="6"/>
      <c r="TXN27" s="6"/>
      <c r="TXO27" s="6"/>
      <c r="TXP27" s="6"/>
      <c r="TXQ27" s="6"/>
      <c r="TXR27" s="6"/>
      <c r="TXS27" s="6"/>
      <c r="TXT27" s="6"/>
      <c r="TXU27" s="6"/>
      <c r="TXV27" s="6"/>
      <c r="TXW27" s="6"/>
      <c r="TXX27" s="6"/>
      <c r="TXY27" s="6"/>
      <c r="TXZ27" s="6"/>
      <c r="TYA27" s="6"/>
      <c r="TYB27" s="6"/>
      <c r="TYC27" s="6"/>
      <c r="TYD27" s="6"/>
      <c r="TYE27" s="6"/>
      <c r="TYF27" s="6"/>
      <c r="TYG27" s="6"/>
      <c r="TYH27" s="6"/>
      <c r="TYI27" s="6"/>
      <c r="TYJ27" s="6"/>
      <c r="TYK27" s="6"/>
      <c r="TYL27" s="6"/>
      <c r="TYM27" s="6"/>
      <c r="TYN27" s="6"/>
      <c r="TYO27" s="6"/>
      <c r="TYP27" s="6"/>
      <c r="TYQ27" s="6"/>
      <c r="TYR27" s="6"/>
      <c r="TYS27" s="6"/>
      <c r="TYT27" s="6"/>
      <c r="TYU27" s="6"/>
      <c r="TYV27" s="6"/>
      <c r="TYW27" s="6"/>
      <c r="TYX27" s="6"/>
      <c r="TYY27" s="6"/>
      <c r="TYZ27" s="6"/>
      <c r="TZA27" s="6"/>
      <c r="TZB27" s="6"/>
      <c r="TZC27" s="6"/>
      <c r="TZD27" s="6"/>
      <c r="TZE27" s="6"/>
      <c r="TZF27" s="6"/>
      <c r="TZG27" s="6"/>
      <c r="TZH27" s="6"/>
      <c r="TZI27" s="6"/>
      <c r="TZJ27" s="6"/>
      <c r="TZK27" s="6"/>
      <c r="TZL27" s="6"/>
      <c r="TZM27" s="6"/>
      <c r="TZN27" s="6"/>
      <c r="TZO27" s="6"/>
      <c r="TZP27" s="6"/>
      <c r="TZQ27" s="6"/>
      <c r="TZR27" s="6"/>
      <c r="TZS27" s="6"/>
      <c r="TZT27" s="6"/>
      <c r="TZU27" s="6"/>
      <c r="TZV27" s="6"/>
      <c r="TZW27" s="6"/>
      <c r="TZX27" s="6"/>
      <c r="TZY27" s="6"/>
      <c r="TZZ27" s="6"/>
      <c r="UAA27" s="6"/>
      <c r="UAB27" s="6"/>
      <c r="UAC27" s="6"/>
      <c r="UAD27" s="6"/>
      <c r="UAE27" s="6"/>
      <c r="UAF27" s="6"/>
      <c r="UAG27" s="6"/>
      <c r="UAH27" s="6"/>
      <c r="UAI27" s="6"/>
      <c r="UAJ27" s="6"/>
      <c r="UAK27" s="6"/>
      <c r="UAL27" s="6"/>
      <c r="UAM27" s="6"/>
      <c r="UAN27" s="6"/>
      <c r="UAO27" s="6"/>
      <c r="UAP27" s="6"/>
      <c r="UAQ27" s="6"/>
      <c r="UAR27" s="6"/>
      <c r="UAS27" s="6"/>
      <c r="UAT27" s="6"/>
      <c r="UAU27" s="6"/>
      <c r="UAV27" s="6"/>
      <c r="UAW27" s="6"/>
      <c r="UAX27" s="6"/>
      <c r="UAY27" s="6"/>
      <c r="UAZ27" s="6"/>
      <c r="UBA27" s="6"/>
      <c r="UBB27" s="6"/>
      <c r="UBC27" s="6"/>
      <c r="UBD27" s="6"/>
      <c r="UBE27" s="6"/>
      <c r="UBF27" s="6"/>
      <c r="UBG27" s="6"/>
      <c r="UBH27" s="6"/>
      <c r="UBI27" s="6"/>
      <c r="UBJ27" s="6"/>
      <c r="UBK27" s="6"/>
      <c r="UBL27" s="6"/>
      <c r="UBM27" s="6"/>
      <c r="UBN27" s="6"/>
      <c r="UBO27" s="6"/>
      <c r="UBP27" s="6"/>
      <c r="UBQ27" s="6"/>
      <c r="UBR27" s="6"/>
      <c r="UBS27" s="6"/>
      <c r="UBT27" s="6"/>
      <c r="UBU27" s="6"/>
      <c r="UBV27" s="6"/>
      <c r="UBW27" s="6"/>
      <c r="UBX27" s="6"/>
      <c r="UBY27" s="6"/>
      <c r="UBZ27" s="6"/>
      <c r="UCA27" s="6"/>
      <c r="UCB27" s="6"/>
      <c r="UCC27" s="6"/>
      <c r="UCD27" s="6"/>
      <c r="UCE27" s="6"/>
      <c r="UCF27" s="6"/>
      <c r="UCG27" s="6"/>
      <c r="UCH27" s="6"/>
      <c r="UCI27" s="6"/>
      <c r="UCJ27" s="6"/>
      <c r="UCK27" s="6"/>
      <c r="UCL27" s="6"/>
      <c r="UCM27" s="6"/>
      <c r="UCN27" s="6"/>
      <c r="UCO27" s="6"/>
      <c r="UCP27" s="6"/>
      <c r="UCQ27" s="6"/>
      <c r="UCR27" s="6"/>
      <c r="UCS27" s="6"/>
      <c r="UCT27" s="6"/>
      <c r="UCU27" s="6"/>
      <c r="UCV27" s="6"/>
      <c r="UCW27" s="6"/>
      <c r="UCX27" s="6"/>
      <c r="UCY27" s="6"/>
      <c r="UCZ27" s="6"/>
      <c r="UDA27" s="6"/>
      <c r="UDB27" s="6"/>
      <c r="UDC27" s="6"/>
      <c r="UDD27" s="6"/>
      <c r="UDE27" s="6"/>
      <c r="UDF27" s="6"/>
      <c r="UDG27" s="6"/>
      <c r="UDH27" s="6"/>
      <c r="UDI27" s="6"/>
      <c r="UDJ27" s="6"/>
      <c r="UDK27" s="6"/>
      <c r="UDL27" s="6"/>
      <c r="UDM27" s="6"/>
      <c r="UDN27" s="6"/>
      <c r="UDO27" s="6"/>
      <c r="UDP27" s="6"/>
      <c r="UDQ27" s="6"/>
      <c r="UDR27" s="6"/>
      <c r="UDS27" s="6"/>
      <c r="UDT27" s="6"/>
      <c r="UDU27" s="6"/>
      <c r="UDV27" s="6"/>
      <c r="UDW27" s="6"/>
      <c r="UDX27" s="6"/>
      <c r="UDY27" s="6"/>
      <c r="UDZ27" s="6"/>
      <c r="UEA27" s="6"/>
      <c r="UEB27" s="6"/>
      <c r="UEC27" s="6"/>
      <c r="UED27" s="6"/>
      <c r="UEE27" s="6"/>
      <c r="UEF27" s="6"/>
      <c r="UEG27" s="6"/>
      <c r="UEH27" s="6"/>
      <c r="UEI27" s="6"/>
      <c r="UEJ27" s="6"/>
      <c r="UEK27" s="6"/>
      <c r="UEL27" s="6"/>
      <c r="UEM27" s="6"/>
      <c r="UEN27" s="6"/>
      <c r="UEO27" s="6"/>
      <c r="UEP27" s="6"/>
      <c r="UEQ27" s="6"/>
      <c r="UER27" s="6"/>
      <c r="UES27" s="6"/>
      <c r="UET27" s="6"/>
      <c r="UEU27" s="6"/>
      <c r="UEV27" s="6"/>
      <c r="UEW27" s="6"/>
      <c r="UEX27" s="6"/>
      <c r="UEY27" s="6"/>
      <c r="UEZ27" s="6"/>
      <c r="UFA27" s="6"/>
      <c r="UFB27" s="6"/>
      <c r="UFC27" s="6"/>
      <c r="UFD27" s="6"/>
      <c r="UFE27" s="6"/>
      <c r="UFF27" s="6"/>
      <c r="UFG27" s="6"/>
      <c r="UFH27" s="6"/>
      <c r="UFI27" s="6"/>
      <c r="UFJ27" s="6"/>
      <c r="UFK27" s="6"/>
      <c r="UFL27" s="6"/>
      <c r="UFM27" s="6"/>
      <c r="UFN27" s="6"/>
      <c r="UFO27" s="6"/>
      <c r="UFP27" s="6"/>
      <c r="UFQ27" s="6"/>
      <c r="UFR27" s="6"/>
      <c r="UFS27" s="6"/>
      <c r="UFT27" s="6"/>
      <c r="UFU27" s="6"/>
      <c r="UFV27" s="6"/>
      <c r="UFW27" s="6"/>
      <c r="UFX27" s="6"/>
      <c r="UFY27" s="6"/>
      <c r="UFZ27" s="6"/>
      <c r="UGA27" s="6"/>
      <c r="UGB27" s="6"/>
      <c r="UGC27" s="6"/>
      <c r="UGD27" s="6"/>
      <c r="UGE27" s="6"/>
      <c r="UGF27" s="6"/>
      <c r="UGG27" s="6"/>
      <c r="UGH27" s="6"/>
      <c r="UGI27" s="6"/>
      <c r="UGJ27" s="6"/>
      <c r="UGK27" s="6"/>
      <c r="UGL27" s="6"/>
      <c r="UGM27" s="6"/>
      <c r="UGN27" s="6"/>
      <c r="UGO27" s="6"/>
      <c r="UGP27" s="6"/>
      <c r="UGQ27" s="6"/>
      <c r="UGR27" s="6"/>
      <c r="UGS27" s="6"/>
      <c r="UGT27" s="6"/>
      <c r="UGU27" s="6"/>
      <c r="UGV27" s="6"/>
      <c r="UGW27" s="6"/>
      <c r="UGX27" s="6"/>
      <c r="UGY27" s="6"/>
      <c r="UGZ27" s="6"/>
      <c r="UHA27" s="6"/>
      <c r="UHB27" s="6"/>
      <c r="UHC27" s="6"/>
      <c r="UHD27" s="6"/>
      <c r="UHE27" s="6"/>
      <c r="UHF27" s="6"/>
      <c r="UHG27" s="6"/>
      <c r="UHH27" s="6"/>
      <c r="UHI27" s="6"/>
      <c r="UHJ27" s="6"/>
      <c r="UHK27" s="6"/>
      <c r="UHL27" s="6"/>
      <c r="UHM27" s="6"/>
      <c r="UHN27" s="6"/>
      <c r="UHO27" s="6"/>
      <c r="UHP27" s="6"/>
      <c r="UHQ27" s="6"/>
      <c r="UHR27" s="6"/>
      <c r="UHS27" s="6"/>
      <c r="UHT27" s="6"/>
      <c r="UHU27" s="6"/>
      <c r="UHV27" s="6"/>
      <c r="UHW27" s="6"/>
      <c r="UHX27" s="6"/>
      <c r="UHY27" s="6"/>
      <c r="UHZ27" s="6"/>
      <c r="UIA27" s="6"/>
      <c r="UIB27" s="6"/>
      <c r="UIC27" s="6"/>
      <c r="UID27" s="6"/>
      <c r="UIE27" s="6"/>
      <c r="UIF27" s="6"/>
      <c r="UIG27" s="6"/>
      <c r="UIH27" s="6"/>
      <c r="UII27" s="6"/>
      <c r="UIJ27" s="6"/>
      <c r="UIK27" s="6"/>
      <c r="UIL27" s="6"/>
      <c r="UIM27" s="6"/>
      <c r="UIN27" s="6"/>
      <c r="UIO27" s="6"/>
      <c r="UIP27" s="6"/>
      <c r="UIQ27" s="6"/>
      <c r="UIR27" s="6"/>
      <c r="UIS27" s="6"/>
      <c r="UIT27" s="6"/>
      <c r="UIU27" s="6"/>
      <c r="UIV27" s="6"/>
      <c r="UIW27" s="6"/>
      <c r="UIX27" s="6"/>
      <c r="UIY27" s="6"/>
      <c r="UIZ27" s="6"/>
      <c r="UJA27" s="6"/>
      <c r="UJB27" s="6"/>
      <c r="UJC27" s="6"/>
      <c r="UJD27" s="6"/>
      <c r="UJE27" s="6"/>
      <c r="UJF27" s="6"/>
      <c r="UJG27" s="6"/>
      <c r="UJH27" s="6"/>
      <c r="UJI27" s="6"/>
      <c r="UJJ27" s="6"/>
      <c r="UJK27" s="6"/>
      <c r="UJL27" s="6"/>
      <c r="UJM27" s="6"/>
      <c r="UJN27" s="6"/>
      <c r="UJO27" s="6"/>
      <c r="UJP27" s="6"/>
      <c r="UJQ27" s="6"/>
      <c r="UJR27" s="6"/>
      <c r="UJS27" s="6"/>
      <c r="UJT27" s="6"/>
      <c r="UJU27" s="6"/>
      <c r="UJV27" s="6"/>
      <c r="UJW27" s="6"/>
      <c r="UJX27" s="6"/>
      <c r="UJY27" s="6"/>
      <c r="UJZ27" s="6"/>
      <c r="UKA27" s="6"/>
      <c r="UKB27" s="6"/>
      <c r="UKC27" s="6"/>
      <c r="UKD27" s="6"/>
      <c r="UKE27" s="6"/>
      <c r="UKF27" s="6"/>
      <c r="UKG27" s="6"/>
      <c r="UKH27" s="6"/>
      <c r="UKI27" s="6"/>
      <c r="UKJ27" s="6"/>
      <c r="UKK27" s="6"/>
      <c r="UKL27" s="6"/>
      <c r="UKM27" s="6"/>
      <c r="UKN27" s="6"/>
      <c r="UKO27" s="6"/>
      <c r="UKP27" s="6"/>
      <c r="UKQ27" s="6"/>
      <c r="UKR27" s="6"/>
      <c r="UKS27" s="6"/>
      <c r="UKT27" s="6"/>
      <c r="UKU27" s="6"/>
      <c r="UKV27" s="6"/>
      <c r="UKW27" s="6"/>
      <c r="UKX27" s="6"/>
      <c r="UKY27" s="6"/>
      <c r="UKZ27" s="6"/>
      <c r="ULA27" s="6"/>
      <c r="ULB27" s="6"/>
      <c r="ULC27" s="6"/>
      <c r="ULD27" s="6"/>
      <c r="ULE27" s="6"/>
      <c r="ULF27" s="6"/>
      <c r="ULG27" s="6"/>
      <c r="ULH27" s="6"/>
      <c r="ULI27" s="6"/>
      <c r="ULJ27" s="6"/>
      <c r="ULK27" s="6"/>
      <c r="ULL27" s="6"/>
      <c r="ULM27" s="6"/>
      <c r="ULN27" s="6"/>
      <c r="ULO27" s="6"/>
      <c r="ULP27" s="6"/>
      <c r="ULQ27" s="6"/>
      <c r="ULR27" s="6"/>
      <c r="ULS27" s="6"/>
      <c r="ULT27" s="6"/>
      <c r="ULU27" s="6"/>
      <c r="ULV27" s="6"/>
      <c r="ULW27" s="6"/>
      <c r="ULX27" s="6"/>
      <c r="ULY27" s="6"/>
      <c r="ULZ27" s="6"/>
      <c r="UMA27" s="6"/>
      <c r="UMB27" s="6"/>
      <c r="UMC27" s="6"/>
      <c r="UMD27" s="6"/>
      <c r="UME27" s="6"/>
      <c r="UMF27" s="6"/>
      <c r="UMG27" s="6"/>
      <c r="UMH27" s="6"/>
      <c r="UMI27" s="6"/>
      <c r="UMJ27" s="6"/>
      <c r="UMK27" s="6"/>
      <c r="UML27" s="6"/>
      <c r="UMM27" s="6"/>
      <c r="UMN27" s="6"/>
      <c r="UMO27" s="6"/>
      <c r="UMP27" s="6"/>
      <c r="UMQ27" s="6"/>
      <c r="UMR27" s="6"/>
      <c r="UMS27" s="6"/>
      <c r="UMT27" s="6"/>
      <c r="UMU27" s="6"/>
      <c r="UMV27" s="6"/>
      <c r="UMW27" s="6"/>
      <c r="UMX27" s="6"/>
      <c r="UMY27" s="6"/>
      <c r="UMZ27" s="6"/>
      <c r="UNA27" s="6"/>
      <c r="UNB27" s="6"/>
      <c r="UNC27" s="6"/>
      <c r="UND27" s="6"/>
      <c r="UNE27" s="6"/>
      <c r="UNF27" s="6"/>
      <c r="UNG27" s="6"/>
      <c r="UNH27" s="6"/>
      <c r="UNI27" s="6"/>
      <c r="UNJ27" s="6"/>
      <c r="UNK27" s="6"/>
      <c r="UNL27" s="6"/>
      <c r="UNM27" s="6"/>
      <c r="UNN27" s="6"/>
      <c r="UNO27" s="6"/>
      <c r="UNP27" s="6"/>
      <c r="UNQ27" s="6"/>
      <c r="UNR27" s="6"/>
      <c r="UNS27" s="6"/>
      <c r="UNT27" s="6"/>
      <c r="UNU27" s="6"/>
      <c r="UNV27" s="6"/>
      <c r="UNW27" s="6"/>
      <c r="UNX27" s="6"/>
      <c r="UNY27" s="6"/>
      <c r="UNZ27" s="6"/>
      <c r="UOA27" s="6"/>
      <c r="UOB27" s="6"/>
      <c r="UOC27" s="6"/>
      <c r="UOD27" s="6"/>
      <c r="UOE27" s="6"/>
      <c r="UOF27" s="6"/>
      <c r="UOG27" s="6"/>
      <c r="UOH27" s="6"/>
      <c r="UOI27" s="6"/>
      <c r="UOJ27" s="6"/>
      <c r="UOK27" s="6"/>
      <c r="UOL27" s="6"/>
      <c r="UOM27" s="6"/>
      <c r="UON27" s="6"/>
      <c r="UOO27" s="6"/>
      <c r="UOP27" s="6"/>
      <c r="UOQ27" s="6"/>
      <c r="UOR27" s="6"/>
      <c r="UOS27" s="6"/>
      <c r="UOT27" s="6"/>
      <c r="UOU27" s="6"/>
      <c r="UOV27" s="6"/>
      <c r="UOW27" s="6"/>
      <c r="UOX27" s="6"/>
      <c r="UOY27" s="6"/>
      <c r="UOZ27" s="6"/>
      <c r="UPA27" s="6"/>
      <c r="UPB27" s="6"/>
      <c r="UPC27" s="6"/>
      <c r="UPD27" s="6"/>
      <c r="UPE27" s="6"/>
      <c r="UPF27" s="6"/>
      <c r="UPG27" s="6"/>
      <c r="UPH27" s="6"/>
      <c r="UPI27" s="6"/>
      <c r="UPJ27" s="6"/>
      <c r="UPK27" s="6"/>
      <c r="UPL27" s="6"/>
      <c r="UPM27" s="6"/>
      <c r="UPN27" s="6"/>
      <c r="UPO27" s="6"/>
      <c r="UPP27" s="6"/>
      <c r="UPQ27" s="6"/>
      <c r="UPR27" s="6"/>
      <c r="UPS27" s="6"/>
      <c r="UPT27" s="6"/>
      <c r="UPU27" s="6"/>
      <c r="UPV27" s="6"/>
      <c r="UPW27" s="6"/>
      <c r="UPX27" s="6"/>
      <c r="UPY27" s="6"/>
      <c r="UPZ27" s="6"/>
      <c r="UQA27" s="6"/>
      <c r="UQB27" s="6"/>
      <c r="UQC27" s="6"/>
      <c r="UQD27" s="6"/>
      <c r="UQE27" s="6"/>
      <c r="UQF27" s="6"/>
      <c r="UQG27" s="6"/>
      <c r="UQH27" s="6"/>
      <c r="UQI27" s="6"/>
      <c r="UQJ27" s="6"/>
      <c r="UQK27" s="6"/>
      <c r="UQL27" s="6"/>
      <c r="UQM27" s="6"/>
      <c r="UQN27" s="6"/>
      <c r="UQO27" s="6"/>
      <c r="UQP27" s="6"/>
      <c r="UQQ27" s="6"/>
      <c r="UQR27" s="6"/>
      <c r="UQS27" s="6"/>
      <c r="UQT27" s="6"/>
      <c r="UQU27" s="6"/>
      <c r="UQV27" s="6"/>
      <c r="UQW27" s="6"/>
      <c r="UQX27" s="6"/>
      <c r="UQY27" s="6"/>
      <c r="UQZ27" s="6"/>
      <c r="URA27" s="6"/>
      <c r="URB27" s="6"/>
      <c r="URC27" s="6"/>
      <c r="URD27" s="6"/>
      <c r="URE27" s="6"/>
      <c r="URF27" s="6"/>
      <c r="URG27" s="6"/>
      <c r="URH27" s="6"/>
      <c r="URI27" s="6"/>
      <c r="URJ27" s="6"/>
      <c r="URK27" s="6"/>
      <c r="URL27" s="6"/>
      <c r="URM27" s="6"/>
      <c r="URN27" s="6"/>
      <c r="URO27" s="6"/>
      <c r="URP27" s="6"/>
      <c r="URQ27" s="6"/>
      <c r="URR27" s="6"/>
      <c r="URS27" s="6"/>
      <c r="URT27" s="6"/>
      <c r="URU27" s="6"/>
      <c r="URV27" s="6"/>
      <c r="URW27" s="6"/>
      <c r="URX27" s="6"/>
      <c r="URY27" s="6"/>
      <c r="URZ27" s="6"/>
      <c r="USA27" s="6"/>
      <c r="USB27" s="6"/>
      <c r="USC27" s="6"/>
      <c r="USD27" s="6"/>
      <c r="USE27" s="6"/>
      <c r="USF27" s="6"/>
      <c r="USG27" s="6"/>
      <c r="USH27" s="6"/>
      <c r="USI27" s="6"/>
      <c r="USJ27" s="6"/>
      <c r="USK27" s="6"/>
      <c r="USL27" s="6"/>
      <c r="USM27" s="6"/>
      <c r="USN27" s="6"/>
      <c r="USO27" s="6"/>
      <c r="USP27" s="6"/>
      <c r="USQ27" s="6"/>
      <c r="USR27" s="6"/>
      <c r="USS27" s="6"/>
      <c r="UST27" s="6"/>
      <c r="USU27" s="6"/>
      <c r="USV27" s="6"/>
      <c r="USW27" s="6"/>
      <c r="USX27" s="6"/>
      <c r="USY27" s="6"/>
      <c r="USZ27" s="6"/>
      <c r="UTA27" s="6"/>
      <c r="UTB27" s="6"/>
      <c r="UTC27" s="6"/>
      <c r="UTD27" s="6"/>
      <c r="UTE27" s="6"/>
      <c r="UTF27" s="6"/>
      <c r="UTG27" s="6"/>
      <c r="UTH27" s="6"/>
      <c r="UTI27" s="6"/>
      <c r="UTJ27" s="6"/>
      <c r="UTK27" s="6"/>
      <c r="UTL27" s="6"/>
      <c r="UTM27" s="6"/>
      <c r="UTN27" s="6"/>
      <c r="UTO27" s="6"/>
      <c r="UTP27" s="6"/>
      <c r="UTQ27" s="6"/>
      <c r="UTR27" s="6"/>
      <c r="UTS27" s="6"/>
      <c r="UTT27" s="6"/>
      <c r="UTU27" s="6"/>
      <c r="UTV27" s="6"/>
      <c r="UTW27" s="6"/>
      <c r="UTX27" s="6"/>
      <c r="UTY27" s="6"/>
      <c r="UTZ27" s="6"/>
      <c r="UUA27" s="6"/>
      <c r="UUB27" s="6"/>
      <c r="UUC27" s="6"/>
      <c r="UUD27" s="6"/>
      <c r="UUE27" s="6"/>
      <c r="UUF27" s="6"/>
      <c r="UUG27" s="6"/>
      <c r="UUH27" s="6"/>
      <c r="UUI27" s="6"/>
      <c r="UUJ27" s="6"/>
      <c r="UUK27" s="6"/>
      <c r="UUL27" s="6"/>
      <c r="UUM27" s="6"/>
      <c r="UUN27" s="6"/>
      <c r="UUO27" s="6"/>
      <c r="UUP27" s="6"/>
      <c r="UUQ27" s="6"/>
      <c r="UUR27" s="6"/>
      <c r="UUS27" s="6"/>
      <c r="UUT27" s="6"/>
      <c r="UUU27" s="6"/>
      <c r="UUV27" s="6"/>
      <c r="UUW27" s="6"/>
      <c r="UUX27" s="6"/>
      <c r="UUY27" s="6"/>
      <c r="UUZ27" s="6"/>
      <c r="UVA27" s="6"/>
      <c r="UVB27" s="6"/>
      <c r="UVC27" s="6"/>
      <c r="UVD27" s="6"/>
      <c r="UVE27" s="6"/>
      <c r="UVF27" s="6"/>
      <c r="UVG27" s="6"/>
      <c r="UVH27" s="6"/>
      <c r="UVI27" s="6"/>
      <c r="UVJ27" s="6"/>
      <c r="UVK27" s="6"/>
      <c r="UVL27" s="6"/>
      <c r="UVM27" s="6"/>
      <c r="UVN27" s="6"/>
      <c r="UVO27" s="6"/>
      <c r="UVP27" s="6"/>
      <c r="UVQ27" s="6"/>
      <c r="UVR27" s="6"/>
      <c r="UVS27" s="6"/>
      <c r="UVT27" s="6"/>
      <c r="UVU27" s="6"/>
      <c r="UVV27" s="6"/>
      <c r="UVW27" s="6"/>
      <c r="UVX27" s="6"/>
      <c r="UVY27" s="6"/>
      <c r="UVZ27" s="6"/>
      <c r="UWA27" s="6"/>
      <c r="UWB27" s="6"/>
      <c r="UWC27" s="6"/>
      <c r="UWD27" s="6"/>
      <c r="UWE27" s="6"/>
      <c r="UWF27" s="6"/>
      <c r="UWG27" s="6"/>
      <c r="UWH27" s="6"/>
      <c r="UWI27" s="6"/>
      <c r="UWJ27" s="6"/>
      <c r="UWK27" s="6"/>
      <c r="UWL27" s="6"/>
      <c r="UWM27" s="6"/>
      <c r="UWN27" s="6"/>
      <c r="UWO27" s="6"/>
      <c r="UWP27" s="6"/>
      <c r="UWQ27" s="6"/>
      <c r="UWR27" s="6"/>
      <c r="UWS27" s="6"/>
      <c r="UWT27" s="6"/>
      <c r="UWU27" s="6"/>
      <c r="UWV27" s="6"/>
      <c r="UWW27" s="6"/>
      <c r="UWX27" s="6"/>
      <c r="UWY27" s="6"/>
      <c r="UWZ27" s="6"/>
      <c r="UXA27" s="6"/>
      <c r="UXB27" s="6"/>
      <c r="UXC27" s="6"/>
      <c r="UXD27" s="6"/>
      <c r="UXE27" s="6"/>
      <c r="UXF27" s="6"/>
      <c r="UXG27" s="6"/>
      <c r="UXH27" s="6"/>
      <c r="UXI27" s="6"/>
      <c r="UXJ27" s="6"/>
      <c r="UXK27" s="6"/>
      <c r="UXL27" s="6"/>
      <c r="UXM27" s="6"/>
      <c r="UXN27" s="6"/>
      <c r="UXO27" s="6"/>
      <c r="UXP27" s="6"/>
      <c r="UXQ27" s="6"/>
      <c r="UXR27" s="6"/>
      <c r="UXS27" s="6"/>
      <c r="UXT27" s="6"/>
      <c r="UXU27" s="6"/>
      <c r="UXV27" s="6"/>
      <c r="UXW27" s="6"/>
      <c r="UXX27" s="6"/>
      <c r="UXY27" s="6"/>
      <c r="UXZ27" s="6"/>
      <c r="UYA27" s="6"/>
      <c r="UYB27" s="6"/>
      <c r="UYC27" s="6"/>
      <c r="UYD27" s="6"/>
      <c r="UYE27" s="6"/>
      <c r="UYF27" s="6"/>
      <c r="UYG27" s="6"/>
      <c r="UYH27" s="6"/>
      <c r="UYI27" s="6"/>
      <c r="UYJ27" s="6"/>
      <c r="UYK27" s="6"/>
      <c r="UYL27" s="6"/>
      <c r="UYM27" s="6"/>
      <c r="UYN27" s="6"/>
      <c r="UYO27" s="6"/>
      <c r="UYP27" s="6"/>
      <c r="UYQ27" s="6"/>
      <c r="UYR27" s="6"/>
      <c r="UYS27" s="6"/>
      <c r="UYT27" s="6"/>
      <c r="UYU27" s="6"/>
      <c r="UYV27" s="6"/>
      <c r="UYW27" s="6"/>
      <c r="UYX27" s="6"/>
      <c r="UYY27" s="6"/>
      <c r="UYZ27" s="6"/>
      <c r="UZA27" s="6"/>
      <c r="UZB27" s="6"/>
      <c r="UZC27" s="6"/>
      <c r="UZD27" s="6"/>
      <c r="UZE27" s="6"/>
      <c r="UZF27" s="6"/>
      <c r="UZG27" s="6"/>
      <c r="UZH27" s="6"/>
      <c r="UZI27" s="6"/>
      <c r="UZJ27" s="6"/>
      <c r="UZK27" s="6"/>
      <c r="UZL27" s="6"/>
      <c r="UZM27" s="6"/>
      <c r="UZN27" s="6"/>
      <c r="UZO27" s="6"/>
      <c r="UZP27" s="6"/>
      <c r="UZQ27" s="6"/>
      <c r="UZR27" s="6"/>
      <c r="UZS27" s="6"/>
      <c r="UZT27" s="6"/>
      <c r="UZU27" s="6"/>
      <c r="UZV27" s="6"/>
      <c r="UZW27" s="6"/>
      <c r="UZX27" s="6"/>
      <c r="UZY27" s="6"/>
      <c r="UZZ27" s="6"/>
      <c r="VAA27" s="6"/>
      <c r="VAB27" s="6"/>
      <c r="VAC27" s="6"/>
      <c r="VAD27" s="6"/>
      <c r="VAE27" s="6"/>
      <c r="VAF27" s="6"/>
      <c r="VAG27" s="6"/>
      <c r="VAH27" s="6"/>
      <c r="VAI27" s="6"/>
      <c r="VAJ27" s="6"/>
      <c r="VAK27" s="6"/>
      <c r="VAL27" s="6"/>
      <c r="VAM27" s="6"/>
      <c r="VAN27" s="6"/>
      <c r="VAO27" s="6"/>
      <c r="VAP27" s="6"/>
      <c r="VAQ27" s="6"/>
      <c r="VAR27" s="6"/>
      <c r="VAS27" s="6"/>
      <c r="VAT27" s="6"/>
      <c r="VAU27" s="6"/>
      <c r="VAV27" s="6"/>
      <c r="VAW27" s="6"/>
      <c r="VAX27" s="6"/>
      <c r="VAY27" s="6"/>
      <c r="VAZ27" s="6"/>
      <c r="VBA27" s="6"/>
      <c r="VBB27" s="6"/>
      <c r="VBC27" s="6"/>
      <c r="VBD27" s="6"/>
      <c r="VBE27" s="6"/>
      <c r="VBF27" s="6"/>
      <c r="VBG27" s="6"/>
      <c r="VBH27" s="6"/>
      <c r="VBI27" s="6"/>
      <c r="VBJ27" s="6"/>
      <c r="VBK27" s="6"/>
      <c r="VBL27" s="6"/>
      <c r="VBM27" s="6"/>
      <c r="VBN27" s="6"/>
      <c r="VBO27" s="6"/>
      <c r="VBP27" s="6"/>
      <c r="VBQ27" s="6"/>
      <c r="VBR27" s="6"/>
      <c r="VBS27" s="6"/>
      <c r="VBT27" s="6"/>
      <c r="VBU27" s="6"/>
      <c r="VBV27" s="6"/>
      <c r="VBW27" s="6"/>
      <c r="VBX27" s="6"/>
      <c r="VBY27" s="6"/>
      <c r="VBZ27" s="6"/>
      <c r="VCA27" s="6"/>
      <c r="VCB27" s="6"/>
      <c r="VCC27" s="6"/>
      <c r="VCD27" s="6"/>
      <c r="VCE27" s="6"/>
      <c r="VCF27" s="6"/>
      <c r="VCG27" s="6"/>
      <c r="VCH27" s="6"/>
      <c r="VCI27" s="6"/>
      <c r="VCJ27" s="6"/>
      <c r="VCK27" s="6"/>
      <c r="VCL27" s="6"/>
      <c r="VCM27" s="6"/>
      <c r="VCN27" s="6"/>
      <c r="VCO27" s="6"/>
      <c r="VCP27" s="6"/>
      <c r="VCQ27" s="6"/>
      <c r="VCR27" s="6"/>
      <c r="VCS27" s="6"/>
      <c r="VCT27" s="6"/>
      <c r="VCU27" s="6"/>
      <c r="VCV27" s="6"/>
      <c r="VCW27" s="6"/>
      <c r="VCX27" s="6"/>
      <c r="VCY27" s="6"/>
      <c r="VCZ27" s="6"/>
      <c r="VDA27" s="6"/>
      <c r="VDB27" s="6"/>
      <c r="VDC27" s="6"/>
      <c r="VDD27" s="6"/>
      <c r="VDE27" s="6"/>
      <c r="VDF27" s="6"/>
      <c r="VDG27" s="6"/>
      <c r="VDH27" s="6"/>
      <c r="VDI27" s="6"/>
      <c r="VDJ27" s="6"/>
      <c r="VDK27" s="6"/>
      <c r="VDL27" s="6"/>
      <c r="VDM27" s="6"/>
      <c r="VDN27" s="6"/>
      <c r="VDO27" s="6"/>
      <c r="VDP27" s="6"/>
      <c r="VDQ27" s="6"/>
      <c r="VDR27" s="6"/>
      <c r="VDS27" s="6"/>
      <c r="VDT27" s="6"/>
      <c r="VDU27" s="6"/>
      <c r="VDV27" s="6"/>
      <c r="VDW27" s="6"/>
      <c r="VDX27" s="6"/>
      <c r="VDY27" s="6"/>
      <c r="VDZ27" s="6"/>
      <c r="VEA27" s="6"/>
      <c r="VEB27" s="6"/>
      <c r="VEC27" s="6"/>
      <c r="VED27" s="6"/>
      <c r="VEE27" s="6"/>
      <c r="VEF27" s="6"/>
      <c r="VEG27" s="6"/>
      <c r="VEH27" s="6"/>
      <c r="VEI27" s="6"/>
      <c r="VEJ27" s="6"/>
      <c r="VEK27" s="6"/>
      <c r="VEL27" s="6"/>
      <c r="VEM27" s="6"/>
      <c r="VEN27" s="6"/>
      <c r="VEO27" s="6"/>
      <c r="VEP27" s="6"/>
      <c r="VEQ27" s="6"/>
      <c r="VER27" s="6"/>
      <c r="VES27" s="6"/>
      <c r="VET27" s="6"/>
      <c r="VEU27" s="6"/>
      <c r="VEV27" s="6"/>
      <c r="VEW27" s="6"/>
      <c r="VEX27" s="6"/>
      <c r="VEY27" s="6"/>
      <c r="VEZ27" s="6"/>
      <c r="VFA27" s="6"/>
      <c r="VFB27" s="6"/>
      <c r="VFC27" s="6"/>
      <c r="VFD27" s="6"/>
      <c r="VFE27" s="6"/>
      <c r="VFF27" s="6"/>
      <c r="VFG27" s="6"/>
      <c r="VFH27" s="6"/>
      <c r="VFI27" s="6"/>
      <c r="VFJ27" s="6"/>
      <c r="VFK27" s="6"/>
      <c r="VFL27" s="6"/>
      <c r="VFM27" s="6"/>
      <c r="VFN27" s="6"/>
      <c r="VFO27" s="6"/>
      <c r="VFP27" s="6"/>
      <c r="VFQ27" s="6"/>
      <c r="VFR27" s="6"/>
      <c r="VFS27" s="6"/>
      <c r="VFT27" s="6"/>
      <c r="VFU27" s="6"/>
      <c r="VFV27" s="6"/>
      <c r="VFW27" s="6"/>
      <c r="VFX27" s="6"/>
      <c r="VFY27" s="6"/>
      <c r="VFZ27" s="6"/>
      <c r="VGA27" s="6"/>
      <c r="VGB27" s="6"/>
      <c r="VGC27" s="6"/>
      <c r="VGD27" s="6"/>
      <c r="VGE27" s="6"/>
      <c r="VGF27" s="6"/>
      <c r="VGG27" s="6"/>
      <c r="VGH27" s="6"/>
      <c r="VGI27" s="6"/>
      <c r="VGJ27" s="6"/>
      <c r="VGK27" s="6"/>
      <c r="VGL27" s="6"/>
      <c r="VGM27" s="6"/>
      <c r="VGN27" s="6"/>
      <c r="VGO27" s="6"/>
      <c r="VGP27" s="6"/>
      <c r="VGQ27" s="6"/>
      <c r="VGR27" s="6"/>
      <c r="VGS27" s="6"/>
      <c r="VGT27" s="6"/>
      <c r="VGU27" s="6"/>
      <c r="VGV27" s="6"/>
      <c r="VGW27" s="6"/>
      <c r="VGX27" s="6"/>
      <c r="VGY27" s="6"/>
      <c r="VGZ27" s="6"/>
      <c r="VHA27" s="6"/>
      <c r="VHB27" s="6"/>
      <c r="VHC27" s="6"/>
      <c r="VHD27" s="6"/>
      <c r="VHE27" s="6"/>
      <c r="VHF27" s="6"/>
      <c r="VHG27" s="6"/>
      <c r="VHH27" s="6"/>
      <c r="VHI27" s="6"/>
      <c r="VHJ27" s="6"/>
      <c r="VHK27" s="6"/>
      <c r="VHL27" s="6"/>
      <c r="VHM27" s="6"/>
      <c r="VHN27" s="6"/>
      <c r="VHO27" s="6"/>
      <c r="VHP27" s="6"/>
      <c r="VHQ27" s="6"/>
      <c r="VHR27" s="6"/>
      <c r="VHS27" s="6"/>
      <c r="VHT27" s="6"/>
      <c r="VHU27" s="6"/>
      <c r="VHV27" s="6"/>
      <c r="VHW27" s="6"/>
      <c r="VHX27" s="6"/>
      <c r="VHY27" s="6"/>
      <c r="VHZ27" s="6"/>
      <c r="VIA27" s="6"/>
      <c r="VIB27" s="6"/>
      <c r="VIC27" s="6"/>
      <c r="VID27" s="6"/>
      <c r="VIE27" s="6"/>
      <c r="VIF27" s="6"/>
      <c r="VIG27" s="6"/>
      <c r="VIH27" s="6"/>
      <c r="VII27" s="6"/>
      <c r="VIJ27" s="6"/>
      <c r="VIK27" s="6"/>
      <c r="VIL27" s="6"/>
      <c r="VIM27" s="6"/>
      <c r="VIN27" s="6"/>
      <c r="VIO27" s="6"/>
      <c r="VIP27" s="6"/>
      <c r="VIQ27" s="6"/>
      <c r="VIR27" s="6"/>
      <c r="VIS27" s="6"/>
      <c r="VIT27" s="6"/>
      <c r="VIU27" s="6"/>
      <c r="VIV27" s="6"/>
      <c r="VIW27" s="6"/>
      <c r="VIX27" s="6"/>
      <c r="VIY27" s="6"/>
      <c r="VIZ27" s="6"/>
      <c r="VJA27" s="6"/>
      <c r="VJB27" s="6"/>
      <c r="VJC27" s="6"/>
      <c r="VJD27" s="6"/>
      <c r="VJE27" s="6"/>
      <c r="VJF27" s="6"/>
      <c r="VJG27" s="6"/>
      <c r="VJH27" s="6"/>
      <c r="VJI27" s="6"/>
      <c r="VJJ27" s="6"/>
      <c r="VJK27" s="6"/>
      <c r="VJL27" s="6"/>
      <c r="VJM27" s="6"/>
      <c r="VJN27" s="6"/>
      <c r="VJO27" s="6"/>
      <c r="VJP27" s="6"/>
      <c r="VJQ27" s="6"/>
      <c r="VJR27" s="6"/>
      <c r="VJS27" s="6"/>
      <c r="VJT27" s="6"/>
      <c r="VJU27" s="6"/>
      <c r="VJV27" s="6"/>
      <c r="VJW27" s="6"/>
      <c r="VJX27" s="6"/>
      <c r="VJY27" s="6"/>
      <c r="VJZ27" s="6"/>
      <c r="VKA27" s="6"/>
      <c r="VKB27" s="6"/>
      <c r="VKC27" s="6"/>
      <c r="VKD27" s="6"/>
      <c r="VKE27" s="6"/>
      <c r="VKF27" s="6"/>
      <c r="VKG27" s="6"/>
      <c r="VKH27" s="6"/>
      <c r="VKI27" s="6"/>
      <c r="VKJ27" s="6"/>
      <c r="VKK27" s="6"/>
      <c r="VKL27" s="6"/>
      <c r="VKM27" s="6"/>
      <c r="VKN27" s="6"/>
      <c r="VKO27" s="6"/>
      <c r="VKP27" s="6"/>
      <c r="VKQ27" s="6"/>
      <c r="VKR27" s="6"/>
      <c r="VKS27" s="6"/>
      <c r="VKT27" s="6"/>
      <c r="VKU27" s="6"/>
      <c r="VKV27" s="6"/>
      <c r="VKW27" s="6"/>
      <c r="VKX27" s="6"/>
      <c r="VKY27" s="6"/>
      <c r="VKZ27" s="6"/>
      <c r="VLA27" s="6"/>
      <c r="VLB27" s="6"/>
      <c r="VLC27" s="6"/>
      <c r="VLD27" s="6"/>
      <c r="VLE27" s="6"/>
      <c r="VLF27" s="6"/>
      <c r="VLG27" s="6"/>
      <c r="VLH27" s="6"/>
      <c r="VLI27" s="6"/>
      <c r="VLJ27" s="6"/>
      <c r="VLK27" s="6"/>
      <c r="VLL27" s="6"/>
      <c r="VLM27" s="6"/>
      <c r="VLN27" s="6"/>
      <c r="VLO27" s="6"/>
      <c r="VLP27" s="6"/>
      <c r="VLQ27" s="6"/>
      <c r="VLR27" s="6"/>
      <c r="VLS27" s="6"/>
      <c r="VLT27" s="6"/>
      <c r="VLU27" s="6"/>
      <c r="VLV27" s="6"/>
      <c r="VLW27" s="6"/>
      <c r="VLX27" s="6"/>
      <c r="VLY27" s="6"/>
      <c r="VLZ27" s="6"/>
      <c r="VMA27" s="6"/>
      <c r="VMB27" s="6"/>
      <c r="VMC27" s="6"/>
      <c r="VMD27" s="6"/>
      <c r="VME27" s="6"/>
      <c r="VMF27" s="6"/>
      <c r="VMG27" s="6"/>
      <c r="VMH27" s="6"/>
      <c r="VMI27" s="6"/>
      <c r="VMJ27" s="6"/>
      <c r="VMK27" s="6"/>
      <c r="VML27" s="6"/>
      <c r="VMM27" s="6"/>
      <c r="VMN27" s="6"/>
      <c r="VMO27" s="6"/>
      <c r="VMP27" s="6"/>
      <c r="VMQ27" s="6"/>
      <c r="VMR27" s="6"/>
      <c r="VMS27" s="6"/>
      <c r="VMT27" s="6"/>
      <c r="VMU27" s="6"/>
      <c r="VMV27" s="6"/>
      <c r="VMW27" s="6"/>
      <c r="VMX27" s="6"/>
      <c r="VMY27" s="6"/>
      <c r="VMZ27" s="6"/>
      <c r="VNA27" s="6"/>
      <c r="VNB27" s="6"/>
      <c r="VNC27" s="6"/>
      <c r="VND27" s="6"/>
      <c r="VNE27" s="6"/>
      <c r="VNF27" s="6"/>
      <c r="VNG27" s="6"/>
      <c r="VNH27" s="6"/>
      <c r="VNI27" s="6"/>
      <c r="VNJ27" s="6"/>
      <c r="VNK27" s="6"/>
      <c r="VNL27" s="6"/>
      <c r="VNM27" s="6"/>
      <c r="VNN27" s="6"/>
      <c r="VNO27" s="6"/>
      <c r="VNP27" s="6"/>
      <c r="VNQ27" s="6"/>
      <c r="VNR27" s="6"/>
      <c r="VNS27" s="6"/>
      <c r="VNT27" s="6"/>
      <c r="VNU27" s="6"/>
      <c r="VNV27" s="6"/>
      <c r="VNW27" s="6"/>
      <c r="VNX27" s="6"/>
      <c r="VNY27" s="6"/>
      <c r="VNZ27" s="6"/>
      <c r="VOA27" s="6"/>
      <c r="VOB27" s="6"/>
      <c r="VOC27" s="6"/>
      <c r="VOD27" s="6"/>
      <c r="VOE27" s="6"/>
      <c r="VOF27" s="6"/>
      <c r="VOG27" s="6"/>
      <c r="VOH27" s="6"/>
      <c r="VOI27" s="6"/>
      <c r="VOJ27" s="6"/>
      <c r="VOK27" s="6"/>
      <c r="VOL27" s="6"/>
      <c r="VOM27" s="6"/>
      <c r="VON27" s="6"/>
      <c r="VOO27" s="6"/>
      <c r="VOP27" s="6"/>
      <c r="VOQ27" s="6"/>
      <c r="VOR27" s="6"/>
      <c r="VOS27" s="6"/>
      <c r="VOT27" s="6"/>
      <c r="VOU27" s="6"/>
      <c r="VOV27" s="6"/>
      <c r="VOW27" s="6"/>
      <c r="VOX27" s="6"/>
      <c r="VOY27" s="6"/>
      <c r="VOZ27" s="6"/>
      <c r="VPA27" s="6"/>
      <c r="VPB27" s="6"/>
      <c r="VPC27" s="6"/>
      <c r="VPD27" s="6"/>
      <c r="VPE27" s="6"/>
      <c r="VPF27" s="6"/>
      <c r="VPG27" s="6"/>
      <c r="VPH27" s="6"/>
      <c r="VPI27" s="6"/>
      <c r="VPJ27" s="6"/>
      <c r="VPK27" s="6"/>
      <c r="VPL27" s="6"/>
      <c r="VPM27" s="6"/>
      <c r="VPN27" s="6"/>
      <c r="VPO27" s="6"/>
      <c r="VPP27" s="6"/>
      <c r="VPQ27" s="6"/>
      <c r="VPR27" s="6"/>
      <c r="VPS27" s="6"/>
      <c r="VPT27" s="6"/>
      <c r="VPU27" s="6"/>
      <c r="VPV27" s="6"/>
      <c r="VPW27" s="6"/>
      <c r="VPX27" s="6"/>
      <c r="VPY27" s="6"/>
      <c r="VPZ27" s="6"/>
      <c r="VQA27" s="6"/>
      <c r="VQB27" s="6"/>
      <c r="VQC27" s="6"/>
      <c r="VQD27" s="6"/>
      <c r="VQE27" s="6"/>
      <c r="VQF27" s="6"/>
      <c r="VQG27" s="6"/>
      <c r="VQH27" s="6"/>
      <c r="VQI27" s="6"/>
      <c r="VQJ27" s="6"/>
      <c r="VQK27" s="6"/>
      <c r="VQL27" s="6"/>
      <c r="VQM27" s="6"/>
      <c r="VQN27" s="6"/>
      <c r="VQO27" s="6"/>
      <c r="VQP27" s="6"/>
      <c r="VQQ27" s="6"/>
      <c r="VQR27" s="6"/>
      <c r="VQS27" s="6"/>
      <c r="VQT27" s="6"/>
      <c r="VQU27" s="6"/>
      <c r="VQV27" s="6"/>
      <c r="VQW27" s="6"/>
      <c r="VQX27" s="6"/>
      <c r="VQY27" s="6"/>
      <c r="VQZ27" s="6"/>
      <c r="VRA27" s="6"/>
      <c r="VRB27" s="6"/>
      <c r="VRC27" s="6"/>
      <c r="VRD27" s="6"/>
      <c r="VRE27" s="6"/>
      <c r="VRF27" s="6"/>
      <c r="VRG27" s="6"/>
      <c r="VRH27" s="6"/>
      <c r="VRI27" s="6"/>
      <c r="VRJ27" s="6"/>
      <c r="VRK27" s="6"/>
      <c r="VRL27" s="6"/>
      <c r="VRM27" s="6"/>
      <c r="VRN27" s="6"/>
      <c r="VRO27" s="6"/>
      <c r="VRP27" s="6"/>
      <c r="VRQ27" s="6"/>
      <c r="VRR27" s="6"/>
      <c r="VRS27" s="6"/>
      <c r="VRT27" s="6"/>
      <c r="VRU27" s="6"/>
      <c r="VRV27" s="6"/>
      <c r="VRW27" s="6"/>
      <c r="VRX27" s="6"/>
      <c r="VRY27" s="6"/>
      <c r="VRZ27" s="6"/>
      <c r="VSA27" s="6"/>
      <c r="VSB27" s="6"/>
      <c r="VSC27" s="6"/>
      <c r="VSD27" s="6"/>
      <c r="VSE27" s="6"/>
      <c r="VSF27" s="6"/>
      <c r="VSG27" s="6"/>
      <c r="VSH27" s="6"/>
      <c r="VSI27" s="6"/>
      <c r="VSJ27" s="6"/>
      <c r="VSK27" s="6"/>
      <c r="VSL27" s="6"/>
      <c r="VSM27" s="6"/>
      <c r="VSN27" s="6"/>
      <c r="VSO27" s="6"/>
      <c r="VSP27" s="6"/>
      <c r="VSQ27" s="6"/>
      <c r="VSR27" s="6"/>
      <c r="VSS27" s="6"/>
      <c r="VST27" s="6"/>
      <c r="VSU27" s="6"/>
      <c r="VSV27" s="6"/>
      <c r="VSW27" s="6"/>
      <c r="VSX27" s="6"/>
      <c r="VSY27" s="6"/>
      <c r="VSZ27" s="6"/>
      <c r="VTA27" s="6"/>
      <c r="VTB27" s="6"/>
      <c r="VTC27" s="6"/>
      <c r="VTD27" s="6"/>
      <c r="VTE27" s="6"/>
      <c r="VTF27" s="6"/>
      <c r="VTG27" s="6"/>
      <c r="VTH27" s="6"/>
      <c r="VTI27" s="6"/>
      <c r="VTJ27" s="6"/>
      <c r="VTK27" s="6"/>
      <c r="VTL27" s="6"/>
      <c r="VTM27" s="6"/>
      <c r="VTN27" s="6"/>
      <c r="VTO27" s="6"/>
      <c r="VTP27" s="6"/>
      <c r="VTQ27" s="6"/>
      <c r="VTR27" s="6"/>
      <c r="VTS27" s="6"/>
      <c r="VTT27" s="6"/>
      <c r="VTU27" s="6"/>
      <c r="VTV27" s="6"/>
      <c r="VTW27" s="6"/>
      <c r="VTX27" s="6"/>
      <c r="VTY27" s="6"/>
      <c r="VTZ27" s="6"/>
      <c r="VUA27" s="6"/>
      <c r="VUB27" s="6"/>
      <c r="VUC27" s="6"/>
      <c r="VUD27" s="6"/>
      <c r="VUE27" s="6"/>
      <c r="VUF27" s="6"/>
      <c r="VUG27" s="6"/>
      <c r="VUH27" s="6"/>
      <c r="VUI27" s="6"/>
      <c r="VUJ27" s="6"/>
      <c r="VUK27" s="6"/>
      <c r="VUL27" s="6"/>
      <c r="VUM27" s="6"/>
      <c r="VUN27" s="6"/>
      <c r="VUO27" s="6"/>
      <c r="VUP27" s="6"/>
      <c r="VUQ27" s="6"/>
      <c r="VUR27" s="6"/>
      <c r="VUS27" s="6"/>
      <c r="VUT27" s="6"/>
      <c r="VUU27" s="6"/>
      <c r="VUV27" s="6"/>
      <c r="VUW27" s="6"/>
      <c r="VUX27" s="6"/>
      <c r="VUY27" s="6"/>
      <c r="VUZ27" s="6"/>
      <c r="VVA27" s="6"/>
      <c r="VVB27" s="6"/>
      <c r="VVC27" s="6"/>
      <c r="VVD27" s="6"/>
      <c r="VVE27" s="6"/>
      <c r="VVF27" s="6"/>
      <c r="VVG27" s="6"/>
      <c r="VVH27" s="6"/>
      <c r="VVI27" s="6"/>
      <c r="VVJ27" s="6"/>
      <c r="VVK27" s="6"/>
      <c r="VVL27" s="6"/>
      <c r="VVM27" s="6"/>
      <c r="VVN27" s="6"/>
      <c r="VVO27" s="6"/>
      <c r="VVP27" s="6"/>
      <c r="VVQ27" s="6"/>
      <c r="VVR27" s="6"/>
      <c r="VVS27" s="6"/>
      <c r="VVT27" s="6"/>
      <c r="VVU27" s="6"/>
      <c r="VVV27" s="6"/>
      <c r="VVW27" s="6"/>
      <c r="VVX27" s="6"/>
      <c r="VVY27" s="6"/>
      <c r="VVZ27" s="6"/>
      <c r="VWA27" s="6"/>
      <c r="VWB27" s="6"/>
      <c r="VWC27" s="6"/>
      <c r="VWD27" s="6"/>
      <c r="VWE27" s="6"/>
      <c r="VWF27" s="6"/>
      <c r="VWG27" s="6"/>
      <c r="VWH27" s="6"/>
      <c r="VWI27" s="6"/>
      <c r="VWJ27" s="6"/>
      <c r="VWK27" s="6"/>
      <c r="VWL27" s="6"/>
      <c r="VWM27" s="6"/>
      <c r="VWN27" s="6"/>
      <c r="VWO27" s="6"/>
      <c r="VWP27" s="6"/>
      <c r="VWQ27" s="6"/>
      <c r="VWR27" s="6"/>
      <c r="VWS27" s="6"/>
      <c r="VWT27" s="6"/>
      <c r="VWU27" s="6"/>
      <c r="VWV27" s="6"/>
      <c r="VWW27" s="6"/>
      <c r="VWX27" s="6"/>
      <c r="VWY27" s="6"/>
      <c r="VWZ27" s="6"/>
      <c r="VXA27" s="6"/>
      <c r="VXB27" s="6"/>
      <c r="VXC27" s="6"/>
      <c r="VXD27" s="6"/>
      <c r="VXE27" s="6"/>
      <c r="VXF27" s="6"/>
      <c r="VXG27" s="6"/>
      <c r="VXH27" s="6"/>
      <c r="VXI27" s="6"/>
      <c r="VXJ27" s="6"/>
      <c r="VXK27" s="6"/>
      <c r="VXL27" s="6"/>
      <c r="VXM27" s="6"/>
      <c r="VXN27" s="6"/>
      <c r="VXO27" s="6"/>
      <c r="VXP27" s="6"/>
      <c r="VXQ27" s="6"/>
      <c r="VXR27" s="6"/>
      <c r="VXS27" s="6"/>
      <c r="VXT27" s="6"/>
      <c r="VXU27" s="6"/>
      <c r="VXV27" s="6"/>
      <c r="VXW27" s="6"/>
      <c r="VXX27" s="6"/>
      <c r="VXY27" s="6"/>
      <c r="VXZ27" s="6"/>
      <c r="VYA27" s="6"/>
      <c r="VYB27" s="6"/>
      <c r="VYC27" s="6"/>
      <c r="VYD27" s="6"/>
      <c r="VYE27" s="6"/>
      <c r="VYF27" s="6"/>
      <c r="VYG27" s="6"/>
      <c r="VYH27" s="6"/>
      <c r="VYI27" s="6"/>
      <c r="VYJ27" s="6"/>
      <c r="VYK27" s="6"/>
      <c r="VYL27" s="6"/>
      <c r="VYM27" s="6"/>
      <c r="VYN27" s="6"/>
      <c r="VYO27" s="6"/>
      <c r="VYP27" s="6"/>
      <c r="VYQ27" s="6"/>
      <c r="VYR27" s="6"/>
      <c r="VYS27" s="6"/>
      <c r="VYT27" s="6"/>
      <c r="VYU27" s="6"/>
      <c r="VYV27" s="6"/>
      <c r="VYW27" s="6"/>
      <c r="VYX27" s="6"/>
      <c r="VYY27" s="6"/>
      <c r="VYZ27" s="6"/>
      <c r="VZA27" s="6"/>
      <c r="VZB27" s="6"/>
      <c r="VZC27" s="6"/>
      <c r="VZD27" s="6"/>
      <c r="VZE27" s="6"/>
      <c r="VZF27" s="6"/>
      <c r="VZG27" s="6"/>
      <c r="VZH27" s="6"/>
      <c r="VZI27" s="6"/>
      <c r="VZJ27" s="6"/>
      <c r="VZK27" s="6"/>
      <c r="VZL27" s="6"/>
      <c r="VZM27" s="6"/>
      <c r="VZN27" s="6"/>
      <c r="VZO27" s="6"/>
      <c r="VZP27" s="6"/>
      <c r="VZQ27" s="6"/>
      <c r="VZR27" s="6"/>
      <c r="VZS27" s="6"/>
      <c r="VZT27" s="6"/>
      <c r="VZU27" s="6"/>
      <c r="VZV27" s="6"/>
      <c r="VZW27" s="6"/>
      <c r="VZX27" s="6"/>
      <c r="VZY27" s="6"/>
      <c r="VZZ27" s="6"/>
      <c r="WAA27" s="6"/>
      <c r="WAB27" s="6"/>
      <c r="WAC27" s="6"/>
      <c r="WAD27" s="6"/>
      <c r="WAE27" s="6"/>
      <c r="WAF27" s="6"/>
      <c r="WAG27" s="6"/>
      <c r="WAH27" s="6"/>
      <c r="WAI27" s="6"/>
      <c r="WAJ27" s="6"/>
      <c r="WAK27" s="6"/>
      <c r="WAL27" s="6"/>
      <c r="WAM27" s="6"/>
      <c r="WAN27" s="6"/>
      <c r="WAO27" s="6"/>
      <c r="WAP27" s="6"/>
      <c r="WAQ27" s="6"/>
      <c r="WAR27" s="6"/>
      <c r="WAS27" s="6"/>
      <c r="WAT27" s="6"/>
      <c r="WAU27" s="6"/>
      <c r="WAV27" s="6"/>
      <c r="WAW27" s="6"/>
      <c r="WAX27" s="6"/>
      <c r="WAY27" s="6"/>
      <c r="WAZ27" s="6"/>
      <c r="WBA27" s="6"/>
      <c r="WBB27" s="6"/>
      <c r="WBC27" s="6"/>
      <c r="WBD27" s="6"/>
      <c r="WBE27" s="6"/>
      <c r="WBF27" s="6"/>
      <c r="WBG27" s="6"/>
      <c r="WBH27" s="6"/>
      <c r="WBI27" s="6"/>
      <c r="WBJ27" s="6"/>
      <c r="WBK27" s="6"/>
      <c r="WBL27" s="6"/>
      <c r="WBM27" s="6"/>
      <c r="WBN27" s="6"/>
      <c r="WBO27" s="6"/>
      <c r="WBP27" s="6"/>
      <c r="WBQ27" s="6"/>
      <c r="WBR27" s="6"/>
      <c r="WBS27" s="6"/>
      <c r="WBT27" s="6"/>
      <c r="WBU27" s="6"/>
      <c r="WBV27" s="6"/>
      <c r="WBW27" s="6"/>
      <c r="WBX27" s="6"/>
      <c r="WBY27" s="6"/>
      <c r="WBZ27" s="6"/>
      <c r="WCA27" s="6"/>
      <c r="WCB27" s="6"/>
      <c r="WCC27" s="6"/>
      <c r="WCD27" s="6"/>
      <c r="WCE27" s="6"/>
      <c r="WCF27" s="6"/>
      <c r="WCG27" s="6"/>
      <c r="WCH27" s="6"/>
      <c r="WCI27" s="6"/>
      <c r="WCJ27" s="6"/>
      <c r="WCK27" s="6"/>
      <c r="WCL27" s="6"/>
      <c r="WCM27" s="6"/>
      <c r="WCN27" s="6"/>
      <c r="WCO27" s="6"/>
      <c r="WCP27" s="6"/>
      <c r="WCQ27" s="6"/>
      <c r="WCR27" s="6"/>
      <c r="WCS27" s="6"/>
      <c r="WCT27" s="6"/>
      <c r="WCU27" s="6"/>
      <c r="WCV27" s="6"/>
      <c r="WCW27" s="6"/>
      <c r="WCX27" s="6"/>
      <c r="WCY27" s="6"/>
      <c r="WCZ27" s="6"/>
      <c r="WDA27" s="6"/>
      <c r="WDB27" s="6"/>
      <c r="WDC27" s="6"/>
      <c r="WDD27" s="6"/>
      <c r="WDE27" s="6"/>
      <c r="WDF27" s="6"/>
      <c r="WDG27" s="6"/>
      <c r="WDH27" s="6"/>
      <c r="WDI27" s="6"/>
      <c r="WDJ27" s="6"/>
      <c r="WDK27" s="6"/>
      <c r="WDL27" s="6"/>
      <c r="WDM27" s="6"/>
      <c r="WDN27" s="6"/>
      <c r="WDO27" s="6"/>
      <c r="WDP27" s="6"/>
      <c r="WDQ27" s="6"/>
      <c r="WDR27" s="6"/>
      <c r="WDS27" s="6"/>
      <c r="WDT27" s="6"/>
      <c r="WDU27" s="6"/>
      <c r="WDV27" s="6"/>
      <c r="WDW27" s="6"/>
      <c r="WDX27" s="6"/>
      <c r="WDY27" s="6"/>
      <c r="WDZ27" s="6"/>
      <c r="WEA27" s="6"/>
      <c r="WEB27" s="6"/>
      <c r="WEC27" s="6"/>
      <c r="WED27" s="6"/>
      <c r="WEE27" s="6"/>
      <c r="WEF27" s="6"/>
      <c r="WEG27" s="6"/>
      <c r="WEH27" s="6"/>
      <c r="WEI27" s="6"/>
      <c r="WEJ27" s="6"/>
      <c r="WEK27" s="6"/>
      <c r="WEL27" s="6"/>
      <c r="WEM27" s="6"/>
      <c r="WEN27" s="6"/>
      <c r="WEO27" s="6"/>
      <c r="WEP27" s="6"/>
      <c r="WEQ27" s="6"/>
      <c r="WER27" s="6"/>
      <c r="WES27" s="6"/>
      <c r="WET27" s="6"/>
      <c r="WEU27" s="6"/>
      <c r="WEV27" s="6"/>
      <c r="WEW27" s="6"/>
      <c r="WEX27" s="6"/>
      <c r="WEY27" s="6"/>
      <c r="WEZ27" s="6"/>
      <c r="WFA27" s="6"/>
      <c r="WFB27" s="6"/>
      <c r="WFC27" s="6"/>
      <c r="WFD27" s="6"/>
      <c r="WFE27" s="6"/>
      <c r="WFF27" s="6"/>
      <c r="WFG27" s="6"/>
      <c r="WFH27" s="6"/>
      <c r="WFI27" s="6"/>
      <c r="WFJ27" s="6"/>
      <c r="WFK27" s="6"/>
      <c r="WFL27" s="6"/>
      <c r="WFM27" s="6"/>
      <c r="WFN27" s="6"/>
      <c r="WFO27" s="6"/>
      <c r="WFP27" s="6"/>
      <c r="WFQ27" s="6"/>
      <c r="WFR27" s="6"/>
      <c r="WFS27" s="6"/>
      <c r="WFT27" s="6"/>
      <c r="WFU27" s="6"/>
      <c r="WFV27" s="6"/>
      <c r="WFW27" s="6"/>
      <c r="WFX27" s="6"/>
      <c r="WFY27" s="6"/>
      <c r="WFZ27" s="6"/>
      <c r="WGA27" s="6"/>
      <c r="WGB27" s="6"/>
      <c r="WGC27" s="6"/>
      <c r="WGD27" s="6"/>
      <c r="WGE27" s="6"/>
      <c r="WGF27" s="6"/>
      <c r="WGG27" s="6"/>
      <c r="WGH27" s="6"/>
      <c r="WGI27" s="6"/>
      <c r="WGJ27" s="6"/>
      <c r="WGK27" s="6"/>
      <c r="WGL27" s="6"/>
      <c r="WGM27" s="6"/>
      <c r="WGN27" s="6"/>
      <c r="WGO27" s="6"/>
      <c r="WGP27" s="6"/>
      <c r="WGQ27" s="6"/>
      <c r="WGR27" s="6"/>
      <c r="WGS27" s="6"/>
      <c r="WGT27" s="6"/>
      <c r="WGU27" s="6"/>
      <c r="WGV27" s="6"/>
      <c r="WGW27" s="6"/>
      <c r="WGX27" s="6"/>
      <c r="WGY27" s="6"/>
      <c r="WGZ27" s="6"/>
      <c r="WHA27" s="6"/>
      <c r="WHB27" s="6"/>
      <c r="WHC27" s="6"/>
      <c r="WHD27" s="6"/>
      <c r="WHE27" s="6"/>
      <c r="WHF27" s="6"/>
      <c r="WHG27" s="6"/>
      <c r="WHH27" s="6"/>
      <c r="WHI27" s="6"/>
      <c r="WHJ27" s="6"/>
      <c r="WHK27" s="6"/>
      <c r="WHL27" s="6"/>
      <c r="WHM27" s="6"/>
      <c r="WHN27" s="6"/>
      <c r="WHO27" s="6"/>
      <c r="WHP27" s="6"/>
      <c r="WHQ27" s="6"/>
      <c r="WHR27" s="6"/>
      <c r="WHS27" s="6"/>
      <c r="WHT27" s="6"/>
      <c r="WHU27" s="6"/>
      <c r="WHV27" s="6"/>
      <c r="WHW27" s="6"/>
      <c r="WHX27" s="6"/>
      <c r="WHY27" s="6"/>
      <c r="WHZ27" s="6"/>
      <c r="WIA27" s="6"/>
      <c r="WIB27" s="6"/>
      <c r="WIC27" s="6"/>
      <c r="WID27" s="6"/>
      <c r="WIE27" s="6"/>
      <c r="WIF27" s="6"/>
      <c r="WIG27" s="6"/>
      <c r="WIH27" s="6"/>
      <c r="WII27" s="6"/>
      <c r="WIJ27" s="6"/>
      <c r="WIK27" s="6"/>
      <c r="WIL27" s="6"/>
      <c r="WIM27" s="6"/>
      <c r="WIN27" s="6"/>
      <c r="WIO27" s="6"/>
      <c r="WIP27" s="6"/>
      <c r="WIQ27" s="6"/>
      <c r="WIR27" s="6"/>
      <c r="WIS27" s="6"/>
      <c r="WIT27" s="6"/>
      <c r="WIU27" s="6"/>
      <c r="WIV27" s="6"/>
      <c r="WIW27" s="6"/>
      <c r="WIX27" s="6"/>
      <c r="WIY27" s="6"/>
      <c r="WIZ27" s="6"/>
      <c r="WJA27" s="6"/>
      <c r="WJB27" s="6"/>
      <c r="WJC27" s="6"/>
      <c r="WJD27" s="6"/>
      <c r="WJE27" s="6"/>
      <c r="WJF27" s="6"/>
      <c r="WJG27" s="6"/>
      <c r="WJH27" s="6"/>
      <c r="WJI27" s="6"/>
      <c r="WJJ27" s="6"/>
      <c r="WJK27" s="6"/>
      <c r="WJL27" s="6"/>
      <c r="WJM27" s="6"/>
      <c r="WJN27" s="6"/>
      <c r="WJO27" s="6"/>
      <c r="WJP27" s="6"/>
      <c r="WJQ27" s="6"/>
      <c r="WJR27" s="6"/>
      <c r="WJS27" s="6"/>
      <c r="WJT27" s="6"/>
      <c r="WJU27" s="6"/>
      <c r="WJV27" s="6"/>
      <c r="WJW27" s="6"/>
      <c r="WJX27" s="6"/>
      <c r="WJY27" s="6"/>
      <c r="WJZ27" s="6"/>
      <c r="WKA27" s="6"/>
      <c r="WKB27" s="6"/>
      <c r="WKC27" s="6"/>
      <c r="WKD27" s="6"/>
      <c r="WKE27" s="6"/>
      <c r="WKF27" s="6"/>
      <c r="WKG27" s="6"/>
      <c r="WKH27" s="6"/>
      <c r="WKI27" s="6"/>
      <c r="WKJ27" s="6"/>
      <c r="WKK27" s="6"/>
      <c r="WKL27" s="6"/>
      <c r="WKM27" s="6"/>
      <c r="WKN27" s="6"/>
      <c r="WKO27" s="6"/>
      <c r="WKP27" s="6"/>
      <c r="WKQ27" s="6"/>
      <c r="WKR27" s="6"/>
      <c r="WKS27" s="6"/>
      <c r="WKT27" s="6"/>
      <c r="WKU27" s="6"/>
      <c r="WKV27" s="6"/>
      <c r="WKW27" s="6"/>
      <c r="WKX27" s="6"/>
      <c r="WKY27" s="6"/>
      <c r="WKZ27" s="6"/>
      <c r="WLA27" s="6"/>
      <c r="WLB27" s="6"/>
      <c r="WLC27" s="6"/>
      <c r="WLD27" s="6"/>
      <c r="WLE27" s="6"/>
      <c r="WLF27" s="6"/>
      <c r="WLG27" s="6"/>
      <c r="WLH27" s="6"/>
      <c r="WLI27" s="6"/>
      <c r="WLJ27" s="6"/>
      <c r="WLK27" s="6"/>
      <c r="WLL27" s="6"/>
      <c r="WLM27" s="6"/>
      <c r="WLN27" s="6"/>
      <c r="WLO27" s="6"/>
      <c r="WLP27" s="6"/>
      <c r="WLQ27" s="6"/>
      <c r="WLR27" s="6"/>
      <c r="WLS27" s="6"/>
      <c r="WLT27" s="6"/>
      <c r="WLU27" s="6"/>
      <c r="WLV27" s="6"/>
      <c r="WLW27" s="6"/>
      <c r="WLX27" s="6"/>
      <c r="WLY27" s="6"/>
      <c r="WLZ27" s="6"/>
      <c r="WMA27" s="6"/>
      <c r="WMB27" s="6"/>
      <c r="WMC27" s="6"/>
      <c r="WMD27" s="6"/>
      <c r="WME27" s="6"/>
      <c r="WMF27" s="6"/>
      <c r="WMG27" s="6"/>
      <c r="WMH27" s="6"/>
      <c r="WMI27" s="6"/>
      <c r="WMJ27" s="6"/>
      <c r="WMK27" s="6"/>
      <c r="WML27" s="6"/>
      <c r="WMM27" s="6"/>
      <c r="WMN27" s="6"/>
      <c r="WMO27" s="6"/>
      <c r="WMP27" s="6"/>
      <c r="WMQ27" s="6"/>
      <c r="WMR27" s="6"/>
      <c r="WMS27" s="6"/>
      <c r="WMT27" s="6"/>
      <c r="WMU27" s="6"/>
      <c r="WMV27" s="6"/>
      <c r="WMW27" s="6"/>
      <c r="WMX27" s="6"/>
      <c r="WMY27" s="6"/>
      <c r="WMZ27" s="6"/>
      <c r="WNA27" s="6"/>
      <c r="WNB27" s="6"/>
      <c r="WNC27" s="6"/>
      <c r="WND27" s="6"/>
      <c r="WNE27" s="6"/>
      <c r="WNF27" s="6"/>
      <c r="WNG27" s="6"/>
      <c r="WNH27" s="6"/>
      <c r="WNI27" s="6"/>
      <c r="WNJ27" s="6"/>
      <c r="WNK27" s="6"/>
      <c r="WNL27" s="6"/>
      <c r="WNM27" s="6"/>
      <c r="WNN27" s="6"/>
      <c r="WNO27" s="6"/>
      <c r="WNP27" s="6"/>
      <c r="WNQ27" s="6"/>
      <c r="WNR27" s="6"/>
      <c r="WNS27" s="6"/>
      <c r="WNT27" s="6"/>
      <c r="WNU27" s="6"/>
      <c r="WNV27" s="6"/>
      <c r="WNW27" s="6"/>
      <c r="WNX27" s="6"/>
      <c r="WNY27" s="6"/>
      <c r="WNZ27" s="6"/>
      <c r="WOA27" s="6"/>
      <c r="WOB27" s="6"/>
      <c r="WOC27" s="6"/>
      <c r="WOD27" s="6"/>
      <c r="WOE27" s="6"/>
      <c r="WOF27" s="6"/>
      <c r="WOG27" s="6"/>
      <c r="WOH27" s="6"/>
      <c r="WOI27" s="6"/>
      <c r="WOJ27" s="6"/>
      <c r="WOK27" s="6"/>
      <c r="WOL27" s="6"/>
      <c r="WOM27" s="6"/>
      <c r="WON27" s="6"/>
      <c r="WOO27" s="6"/>
      <c r="WOP27" s="6"/>
      <c r="WOQ27" s="6"/>
      <c r="WOR27" s="6"/>
      <c r="WOS27" s="6"/>
      <c r="WOT27" s="6"/>
      <c r="WOU27" s="6"/>
      <c r="WOV27" s="6"/>
      <c r="WOW27" s="6"/>
      <c r="WOX27" s="6"/>
      <c r="WOY27" s="6"/>
      <c r="WOZ27" s="6"/>
      <c r="WPA27" s="6"/>
      <c r="WPB27" s="6"/>
      <c r="WPC27" s="6"/>
      <c r="WPD27" s="6"/>
      <c r="WPE27" s="6"/>
      <c r="WPF27" s="6"/>
      <c r="WPG27" s="6"/>
      <c r="WPH27" s="6"/>
      <c r="WPI27" s="6"/>
      <c r="WPJ27" s="6"/>
      <c r="WPK27" s="6"/>
      <c r="WPL27" s="6"/>
      <c r="WPM27" s="6"/>
      <c r="WPN27" s="6"/>
      <c r="WPO27" s="6"/>
      <c r="WPP27" s="6"/>
      <c r="WPQ27" s="6"/>
      <c r="WPR27" s="6"/>
      <c r="WPS27" s="6"/>
      <c r="WPT27" s="6"/>
      <c r="WPU27" s="6"/>
      <c r="WPV27" s="6"/>
      <c r="WPW27" s="6"/>
      <c r="WPX27" s="6"/>
      <c r="WPY27" s="6"/>
      <c r="WPZ27" s="6"/>
      <c r="WQA27" s="6"/>
      <c r="WQB27" s="6"/>
      <c r="WQC27" s="6"/>
      <c r="WQD27" s="6"/>
      <c r="WQE27" s="6"/>
      <c r="WQF27" s="6"/>
      <c r="WQG27" s="6"/>
      <c r="WQH27" s="6"/>
      <c r="WQI27" s="6"/>
      <c r="WQJ27" s="6"/>
      <c r="WQK27" s="6"/>
      <c r="WQL27" s="6"/>
      <c r="WQM27" s="6"/>
      <c r="WQN27" s="6"/>
      <c r="WQO27" s="6"/>
      <c r="WQP27" s="6"/>
      <c r="WQQ27" s="6"/>
      <c r="WQR27" s="6"/>
      <c r="WQS27" s="6"/>
      <c r="WQT27" s="6"/>
      <c r="WQU27" s="6"/>
      <c r="WQV27" s="6"/>
      <c r="WQW27" s="6"/>
      <c r="WQX27" s="6"/>
      <c r="WQY27" s="6"/>
      <c r="WQZ27" s="6"/>
      <c r="WRA27" s="6"/>
      <c r="WRB27" s="6"/>
      <c r="WRC27" s="6"/>
      <c r="WRD27" s="6"/>
      <c r="WRE27" s="6"/>
      <c r="WRF27" s="6"/>
      <c r="WRG27" s="6"/>
      <c r="WRH27" s="6"/>
      <c r="WRI27" s="6"/>
      <c r="WRJ27" s="6"/>
      <c r="WRK27" s="6"/>
      <c r="WRL27" s="6"/>
      <c r="WRM27" s="6"/>
      <c r="WRN27" s="6"/>
      <c r="WRO27" s="6"/>
      <c r="WRP27" s="6"/>
      <c r="WRQ27" s="6"/>
      <c r="WRR27" s="6"/>
      <c r="WRS27" s="6"/>
      <c r="WRT27" s="6"/>
      <c r="WRU27" s="6"/>
      <c r="WRV27" s="6"/>
      <c r="WRW27" s="6"/>
      <c r="WRX27" s="6"/>
      <c r="WRY27" s="6"/>
      <c r="WRZ27" s="6"/>
      <c r="WSA27" s="6"/>
      <c r="WSB27" s="6"/>
      <c r="WSC27" s="6"/>
      <c r="WSD27" s="6"/>
      <c r="WSE27" s="6"/>
      <c r="WSF27" s="6"/>
      <c r="WSG27" s="6"/>
      <c r="WSH27" s="6"/>
      <c r="WSI27" s="6"/>
      <c r="WSJ27" s="6"/>
      <c r="WSK27" s="6"/>
      <c r="WSL27" s="6"/>
      <c r="WSM27" s="6"/>
      <c r="WSN27" s="6"/>
      <c r="WSO27" s="6"/>
      <c r="WSP27" s="6"/>
      <c r="WSQ27" s="6"/>
      <c r="WSR27" s="6"/>
      <c r="WSS27" s="6"/>
      <c r="WST27" s="6"/>
      <c r="WSU27" s="6"/>
      <c r="WSV27" s="6"/>
      <c r="WSW27" s="6"/>
      <c r="WSX27" s="6"/>
      <c r="WSY27" s="6"/>
      <c r="WSZ27" s="6"/>
      <c r="WTA27" s="6"/>
      <c r="WTB27" s="6"/>
      <c r="WTC27" s="6"/>
      <c r="WTD27" s="6"/>
      <c r="WTE27" s="6"/>
      <c r="WTF27" s="6"/>
      <c r="WTG27" s="6"/>
      <c r="WTH27" s="6"/>
      <c r="WTI27" s="6"/>
      <c r="WTJ27" s="6"/>
      <c r="WTK27" s="6"/>
      <c r="WTL27" s="6"/>
      <c r="WTM27" s="6"/>
      <c r="WTN27" s="6"/>
      <c r="WTO27" s="6"/>
      <c r="WTP27" s="6"/>
      <c r="WTQ27" s="6"/>
      <c r="WTR27" s="6"/>
      <c r="WTS27" s="6"/>
      <c r="WTT27" s="6"/>
      <c r="WTU27" s="6"/>
      <c r="WTV27" s="6"/>
      <c r="WTW27" s="6"/>
      <c r="WTX27" s="6"/>
      <c r="WTY27" s="6"/>
      <c r="WTZ27" s="6"/>
      <c r="WUA27" s="6"/>
      <c r="WUB27" s="6"/>
      <c r="WUC27" s="6"/>
      <c r="WUD27" s="6"/>
      <c r="WUE27" s="6"/>
      <c r="WUF27" s="6"/>
      <c r="WUG27" s="6"/>
      <c r="WUH27" s="6"/>
      <c r="WUI27" s="6"/>
      <c r="WUJ27" s="6"/>
      <c r="WUK27" s="6"/>
      <c r="WUL27" s="6"/>
      <c r="WUM27" s="6"/>
      <c r="WUN27" s="6"/>
      <c r="WUO27" s="6"/>
      <c r="WUP27" s="6"/>
      <c r="WUQ27" s="6"/>
      <c r="WUR27" s="6"/>
      <c r="WUS27" s="6"/>
      <c r="WUT27" s="6"/>
      <c r="WUU27" s="6"/>
      <c r="WUV27" s="6"/>
      <c r="WUW27" s="6"/>
      <c r="WUX27" s="6"/>
      <c r="WUY27" s="6"/>
      <c r="WUZ27" s="6"/>
      <c r="WVA27" s="6"/>
      <c r="WVB27" s="6"/>
      <c r="WVC27" s="6"/>
      <c r="WVD27" s="6"/>
      <c r="WVE27" s="6"/>
      <c r="WVF27" s="6"/>
      <c r="WVG27" s="6"/>
      <c r="WVH27" s="6"/>
      <c r="WVI27" s="6"/>
      <c r="WVJ27" s="6"/>
      <c r="WVK27" s="6"/>
      <c r="WVL27" s="6"/>
      <c r="WVM27" s="6"/>
      <c r="WVN27" s="6"/>
      <c r="WVO27" s="6"/>
      <c r="WVP27" s="6"/>
      <c r="WVQ27" s="6"/>
      <c r="WVR27" s="6"/>
      <c r="WVS27" s="6"/>
      <c r="WVT27" s="6"/>
      <c r="WVU27" s="6"/>
      <c r="WVV27" s="6"/>
      <c r="WVW27" s="6"/>
      <c r="WVX27" s="6"/>
      <c r="WVY27" s="6"/>
      <c r="WVZ27" s="6"/>
      <c r="WWA27" s="6"/>
      <c r="WWB27" s="6"/>
      <c r="WWC27" s="6"/>
      <c r="WWD27" s="6"/>
      <c r="WWE27" s="6"/>
      <c r="WWF27" s="6"/>
      <c r="WWG27" s="6"/>
      <c r="WWH27" s="6"/>
      <c r="WWI27" s="6"/>
      <c r="WWJ27" s="6"/>
    </row>
    <row r="28" spans="1:16156" s="868" customFormat="1" ht="24.9" customHeight="1" thickBot="1">
      <c r="B28" s="2622" t="s">
        <v>719</v>
      </c>
      <c r="C28" s="2593"/>
      <c r="D28" s="2593"/>
      <c r="E28" s="2593"/>
      <c r="F28" s="2593"/>
      <c r="G28" s="2594"/>
      <c r="H28" s="2623" t="s">
        <v>713</v>
      </c>
      <c r="I28" s="2593"/>
      <c r="J28" s="2593"/>
      <c r="K28" s="2593"/>
      <c r="L28" s="2593"/>
      <c r="M28" s="2594"/>
      <c r="N28" s="866" t="s">
        <v>715</v>
      </c>
      <c r="O28" s="867" t="s">
        <v>716</v>
      </c>
      <c r="P28" s="2592" t="s">
        <v>717</v>
      </c>
      <c r="Q28" s="2593"/>
      <c r="R28" s="2593"/>
      <c r="S28" s="2593"/>
      <c r="T28" s="2593"/>
      <c r="U28" s="2593"/>
      <c r="V28" s="2593"/>
      <c r="W28" s="2594"/>
      <c r="X28" s="2595" t="s">
        <v>124</v>
      </c>
      <c r="Y28" s="2596"/>
      <c r="Z28" s="2596"/>
      <c r="AA28" s="2596"/>
      <c r="AB28" s="2596"/>
      <c r="AC28" s="2596"/>
      <c r="AD28" s="2596"/>
      <c r="AE28" s="2596"/>
      <c r="AF28" s="2596"/>
      <c r="AG28" s="2596"/>
      <c r="AH28" s="2597"/>
    </row>
    <row r="29" spans="1:16156" ht="24.9" customHeight="1">
      <c r="B29" s="2624"/>
      <c r="C29" s="2625"/>
      <c r="D29" s="2625"/>
      <c r="E29" s="2625"/>
      <c r="F29" s="2625"/>
      <c r="G29" s="2626"/>
      <c r="H29" s="2627"/>
      <c r="I29" s="2628"/>
      <c r="J29" s="2628"/>
      <c r="K29" s="2628"/>
      <c r="L29" s="2628"/>
      <c r="M29" s="2629"/>
      <c r="N29" s="869"/>
      <c r="O29" s="870"/>
      <c r="P29" s="2598"/>
      <c r="Q29" s="2599"/>
      <c r="R29" s="2599"/>
      <c r="S29" s="2599"/>
      <c r="T29" s="2599"/>
      <c r="U29" s="2599"/>
      <c r="V29" s="2599"/>
      <c r="W29" s="2600"/>
      <c r="X29" s="2601"/>
      <c r="Y29" s="2602"/>
      <c r="Z29" s="2602"/>
      <c r="AA29" s="2603"/>
      <c r="AB29" s="2603"/>
      <c r="AC29" s="2603"/>
      <c r="AD29" s="2603"/>
      <c r="AE29" s="2603"/>
      <c r="AF29" s="2603"/>
      <c r="AG29" s="2603"/>
      <c r="AH29" s="2604"/>
    </row>
    <row r="30" spans="1:16156" ht="24.9" customHeight="1">
      <c r="B30" s="2634"/>
      <c r="C30" s="2635"/>
      <c r="D30" s="2635"/>
      <c r="E30" s="2635"/>
      <c r="F30" s="2635"/>
      <c r="G30" s="2636"/>
      <c r="H30" s="2637"/>
      <c r="I30" s="2635"/>
      <c r="J30" s="2635"/>
      <c r="K30" s="2635"/>
      <c r="L30" s="2635"/>
      <c r="M30" s="2636"/>
      <c r="N30" s="871"/>
      <c r="O30" s="872"/>
      <c r="P30" s="2584"/>
      <c r="Q30" s="2585"/>
      <c r="R30" s="2585"/>
      <c r="S30" s="2585"/>
      <c r="T30" s="2585"/>
      <c r="U30" s="2585"/>
      <c r="V30" s="2585"/>
      <c r="W30" s="2586"/>
      <c r="X30" s="2587"/>
      <c r="Y30" s="2588"/>
      <c r="Z30" s="2588"/>
      <c r="AA30" s="1429"/>
      <c r="AB30" s="1429"/>
      <c r="AC30" s="1429"/>
      <c r="AD30" s="1429"/>
      <c r="AE30" s="1429"/>
      <c r="AF30" s="1429"/>
      <c r="AG30" s="1429"/>
      <c r="AH30" s="2589"/>
    </row>
    <row r="31" spans="1:16156" ht="24.9" customHeight="1">
      <c r="B31" s="2634"/>
      <c r="C31" s="2635"/>
      <c r="D31" s="2635"/>
      <c r="E31" s="2635"/>
      <c r="F31" s="2635"/>
      <c r="G31" s="2636"/>
      <c r="H31" s="2637"/>
      <c r="I31" s="2635"/>
      <c r="J31" s="2635"/>
      <c r="K31" s="2635"/>
      <c r="L31" s="2635"/>
      <c r="M31" s="2636"/>
      <c r="N31" s="871"/>
      <c r="O31" s="872"/>
      <c r="P31" s="2584"/>
      <c r="Q31" s="2585"/>
      <c r="R31" s="2585"/>
      <c r="S31" s="2585"/>
      <c r="T31" s="2585"/>
      <c r="U31" s="2585"/>
      <c r="V31" s="2585"/>
      <c r="W31" s="2586"/>
      <c r="X31" s="2587"/>
      <c r="Y31" s="2588"/>
      <c r="Z31" s="2588"/>
      <c r="AA31" s="1429"/>
      <c r="AB31" s="1429"/>
      <c r="AC31" s="1429"/>
      <c r="AD31" s="1429"/>
      <c r="AE31" s="1429"/>
      <c r="AF31" s="1429"/>
      <c r="AG31" s="1429"/>
      <c r="AH31" s="2589"/>
    </row>
    <row r="32" spans="1:16156" ht="24.9" customHeight="1">
      <c r="B32" s="2634"/>
      <c r="C32" s="2635"/>
      <c r="D32" s="2635"/>
      <c r="E32" s="2635"/>
      <c r="F32" s="2635"/>
      <c r="G32" s="2636"/>
      <c r="H32" s="2637"/>
      <c r="I32" s="2635"/>
      <c r="J32" s="2635"/>
      <c r="K32" s="2635"/>
      <c r="L32" s="2635"/>
      <c r="M32" s="2636"/>
      <c r="N32" s="871"/>
      <c r="O32" s="872"/>
      <c r="P32" s="2584"/>
      <c r="Q32" s="2585"/>
      <c r="R32" s="2585"/>
      <c r="S32" s="2585"/>
      <c r="T32" s="2585"/>
      <c r="U32" s="2585"/>
      <c r="V32" s="2585"/>
      <c r="W32" s="2586"/>
      <c r="X32" s="2587"/>
      <c r="Y32" s="2588"/>
      <c r="Z32" s="2588"/>
      <c r="AA32" s="1429"/>
      <c r="AB32" s="1429"/>
      <c r="AC32" s="1429"/>
      <c r="AD32" s="1429"/>
      <c r="AE32" s="1429"/>
      <c r="AF32" s="1429"/>
      <c r="AG32" s="1429"/>
      <c r="AH32" s="2589"/>
    </row>
    <row r="33" spans="2:34" ht="24.9" customHeight="1">
      <c r="B33" s="2634"/>
      <c r="C33" s="2635"/>
      <c r="D33" s="2635"/>
      <c r="E33" s="2635"/>
      <c r="F33" s="2635"/>
      <c r="G33" s="2636"/>
      <c r="H33" s="2637"/>
      <c r="I33" s="2635"/>
      <c r="J33" s="2635"/>
      <c r="K33" s="2635"/>
      <c r="L33" s="2635"/>
      <c r="M33" s="2636"/>
      <c r="N33" s="871"/>
      <c r="O33" s="872"/>
      <c r="P33" s="2584"/>
      <c r="Q33" s="2585"/>
      <c r="R33" s="2585"/>
      <c r="S33" s="2585"/>
      <c r="T33" s="2585"/>
      <c r="U33" s="2585"/>
      <c r="V33" s="2585"/>
      <c r="W33" s="2586"/>
      <c r="X33" s="2587"/>
      <c r="Y33" s="2588"/>
      <c r="Z33" s="2588"/>
      <c r="AA33" s="1429"/>
      <c r="AB33" s="1429"/>
      <c r="AC33" s="1429"/>
      <c r="AD33" s="1429"/>
      <c r="AE33" s="1429"/>
      <c r="AF33" s="1429"/>
      <c r="AG33" s="1429"/>
      <c r="AH33" s="2589"/>
    </row>
    <row r="34" spans="2:34" ht="24.9" customHeight="1">
      <c r="B34" s="2634"/>
      <c r="C34" s="2635"/>
      <c r="D34" s="2635"/>
      <c r="E34" s="2635"/>
      <c r="F34" s="2635"/>
      <c r="G34" s="2636"/>
      <c r="H34" s="2637"/>
      <c r="I34" s="2635"/>
      <c r="J34" s="2635"/>
      <c r="K34" s="2635"/>
      <c r="L34" s="2635"/>
      <c r="M34" s="2636"/>
      <c r="N34" s="871"/>
      <c r="O34" s="872"/>
      <c r="P34" s="2584"/>
      <c r="Q34" s="2585"/>
      <c r="R34" s="2585"/>
      <c r="S34" s="2585"/>
      <c r="T34" s="2585"/>
      <c r="U34" s="2585"/>
      <c r="V34" s="2585"/>
      <c r="W34" s="2586"/>
      <c r="X34" s="2587"/>
      <c r="Y34" s="2588"/>
      <c r="Z34" s="2588"/>
      <c r="AA34" s="1429"/>
      <c r="AB34" s="1429"/>
      <c r="AC34" s="1429"/>
      <c r="AD34" s="1429"/>
      <c r="AE34" s="1429"/>
      <c r="AF34" s="1429"/>
      <c r="AG34" s="1429"/>
      <c r="AH34" s="2589"/>
    </row>
    <row r="35" spans="2:34" ht="24.9" customHeight="1">
      <c r="B35" s="2634"/>
      <c r="C35" s="2635"/>
      <c r="D35" s="2635"/>
      <c r="E35" s="2635"/>
      <c r="F35" s="2635"/>
      <c r="G35" s="2636"/>
      <c r="H35" s="2637"/>
      <c r="I35" s="2635"/>
      <c r="J35" s="2635"/>
      <c r="K35" s="2635"/>
      <c r="L35" s="2635"/>
      <c r="M35" s="2636"/>
      <c r="N35" s="871"/>
      <c r="O35" s="872"/>
      <c r="P35" s="2584"/>
      <c r="Q35" s="2585"/>
      <c r="R35" s="2585"/>
      <c r="S35" s="2585"/>
      <c r="T35" s="2585"/>
      <c r="U35" s="2585"/>
      <c r="V35" s="2585"/>
      <c r="W35" s="2586"/>
      <c r="X35" s="2587"/>
      <c r="Y35" s="2588"/>
      <c r="Z35" s="2588"/>
      <c r="AA35" s="1429"/>
      <c r="AB35" s="1429"/>
      <c r="AC35" s="1429"/>
      <c r="AD35" s="1429"/>
      <c r="AE35" s="1429"/>
      <c r="AF35" s="1429"/>
      <c r="AG35" s="1429"/>
      <c r="AH35" s="2589"/>
    </row>
    <row r="36" spans="2:34" ht="24.9" customHeight="1">
      <c r="B36" s="2634"/>
      <c r="C36" s="2635"/>
      <c r="D36" s="2635"/>
      <c r="E36" s="2635"/>
      <c r="F36" s="2635"/>
      <c r="G36" s="2636"/>
      <c r="H36" s="2637"/>
      <c r="I36" s="2635"/>
      <c r="J36" s="2635"/>
      <c r="K36" s="2635"/>
      <c r="L36" s="2635"/>
      <c r="M36" s="2636"/>
      <c r="N36" s="871"/>
      <c r="O36" s="872"/>
      <c r="P36" s="2584"/>
      <c r="Q36" s="2585"/>
      <c r="R36" s="2585"/>
      <c r="S36" s="2585"/>
      <c r="T36" s="2585"/>
      <c r="U36" s="2585"/>
      <c r="V36" s="2585"/>
      <c r="W36" s="2586"/>
      <c r="X36" s="2587"/>
      <c r="Y36" s="2588"/>
      <c r="Z36" s="2588"/>
      <c r="AA36" s="1429"/>
      <c r="AB36" s="1429"/>
      <c r="AC36" s="1429"/>
      <c r="AD36" s="1429"/>
      <c r="AE36" s="1429"/>
      <c r="AF36" s="1429"/>
      <c r="AG36" s="1429"/>
      <c r="AH36" s="2589"/>
    </row>
    <row r="37" spans="2:34" ht="24.9" customHeight="1">
      <c r="B37" s="2634"/>
      <c r="C37" s="2635"/>
      <c r="D37" s="2635"/>
      <c r="E37" s="2635"/>
      <c r="F37" s="2635"/>
      <c r="G37" s="2636"/>
      <c r="H37" s="2637"/>
      <c r="I37" s="2635"/>
      <c r="J37" s="2635"/>
      <c r="K37" s="2635"/>
      <c r="L37" s="2635"/>
      <c r="M37" s="2636"/>
      <c r="N37" s="871"/>
      <c r="O37" s="872"/>
      <c r="P37" s="2584"/>
      <c r="Q37" s="2585"/>
      <c r="R37" s="2585"/>
      <c r="S37" s="2585"/>
      <c r="T37" s="2585"/>
      <c r="U37" s="2585"/>
      <c r="V37" s="2585"/>
      <c r="W37" s="2586"/>
      <c r="X37" s="2587"/>
      <c r="Y37" s="2588"/>
      <c r="Z37" s="2588"/>
      <c r="AA37" s="1429"/>
      <c r="AB37" s="1429"/>
      <c r="AC37" s="1429"/>
      <c r="AD37" s="1429"/>
      <c r="AE37" s="1429"/>
      <c r="AF37" s="1429"/>
      <c r="AG37" s="1429"/>
      <c r="AH37" s="2589"/>
    </row>
    <row r="38" spans="2:34" ht="24.9" customHeight="1">
      <c r="B38" s="2634"/>
      <c r="C38" s="2635"/>
      <c r="D38" s="2635"/>
      <c r="E38" s="2635"/>
      <c r="F38" s="2635"/>
      <c r="G38" s="2636"/>
      <c r="H38" s="2637"/>
      <c r="I38" s="2635"/>
      <c r="J38" s="2635"/>
      <c r="K38" s="2635"/>
      <c r="L38" s="2635"/>
      <c r="M38" s="2636"/>
      <c r="N38" s="871"/>
      <c r="O38" s="872"/>
      <c r="P38" s="2584"/>
      <c r="Q38" s="2585"/>
      <c r="R38" s="2585"/>
      <c r="S38" s="2585"/>
      <c r="T38" s="2585"/>
      <c r="U38" s="2585"/>
      <c r="V38" s="2585"/>
      <c r="W38" s="2586"/>
      <c r="X38" s="2587"/>
      <c r="Y38" s="2588"/>
      <c r="Z38" s="2588"/>
      <c r="AA38" s="1429"/>
      <c r="AB38" s="1429"/>
      <c r="AC38" s="1429"/>
      <c r="AD38" s="1429"/>
      <c r="AE38" s="1429"/>
      <c r="AF38" s="1429"/>
      <c r="AG38" s="1429"/>
      <c r="AH38" s="2589"/>
    </row>
    <row r="39" spans="2:34" ht="24.9" customHeight="1">
      <c r="B39" s="2634"/>
      <c r="C39" s="2635"/>
      <c r="D39" s="2635"/>
      <c r="E39" s="2635"/>
      <c r="F39" s="2635"/>
      <c r="G39" s="2636"/>
      <c r="H39" s="2637"/>
      <c r="I39" s="2635"/>
      <c r="J39" s="2635"/>
      <c r="K39" s="2635"/>
      <c r="L39" s="2635"/>
      <c r="M39" s="2636"/>
      <c r="N39" s="871"/>
      <c r="O39" s="872"/>
      <c r="P39" s="2584"/>
      <c r="Q39" s="2585"/>
      <c r="R39" s="2585"/>
      <c r="S39" s="2585"/>
      <c r="T39" s="2585"/>
      <c r="U39" s="2585"/>
      <c r="V39" s="2585"/>
      <c r="W39" s="2586"/>
      <c r="X39" s="2587"/>
      <c r="Y39" s="2588"/>
      <c r="Z39" s="2588"/>
      <c r="AA39" s="1429"/>
      <c r="AB39" s="1429"/>
      <c r="AC39" s="1429"/>
      <c r="AD39" s="1429"/>
      <c r="AE39" s="1429"/>
      <c r="AF39" s="1429"/>
      <c r="AG39" s="1429"/>
      <c r="AH39" s="2589"/>
    </row>
    <row r="40" spans="2:34" ht="24.9" customHeight="1">
      <c r="B40" s="2634"/>
      <c r="C40" s="2635"/>
      <c r="D40" s="2635"/>
      <c r="E40" s="2635"/>
      <c r="F40" s="2635"/>
      <c r="G40" s="2636"/>
      <c r="H40" s="2637"/>
      <c r="I40" s="2635"/>
      <c r="J40" s="2635"/>
      <c r="K40" s="2635"/>
      <c r="L40" s="2635"/>
      <c r="M40" s="2636"/>
      <c r="N40" s="871"/>
      <c r="O40" s="872"/>
      <c r="P40" s="2584"/>
      <c r="Q40" s="2585"/>
      <c r="R40" s="2585"/>
      <c r="S40" s="2585"/>
      <c r="T40" s="2585"/>
      <c r="U40" s="2585"/>
      <c r="V40" s="2585"/>
      <c r="W40" s="2586"/>
      <c r="X40" s="2587"/>
      <c r="Y40" s="2588"/>
      <c r="Z40" s="2588"/>
      <c r="AA40" s="1429"/>
      <c r="AB40" s="1429"/>
      <c r="AC40" s="1429"/>
      <c r="AD40" s="1429"/>
      <c r="AE40" s="1429"/>
      <c r="AF40" s="1429"/>
      <c r="AG40" s="1429"/>
      <c r="AH40" s="2589"/>
    </row>
    <row r="41" spans="2:34" ht="24.9" customHeight="1">
      <c r="B41" s="2634"/>
      <c r="C41" s="2635"/>
      <c r="D41" s="2635"/>
      <c r="E41" s="2635"/>
      <c r="F41" s="2635"/>
      <c r="G41" s="2636"/>
      <c r="H41" s="2637"/>
      <c r="I41" s="2635"/>
      <c r="J41" s="2635"/>
      <c r="K41" s="2635"/>
      <c r="L41" s="2635"/>
      <c r="M41" s="2636"/>
      <c r="N41" s="871"/>
      <c r="O41" s="872"/>
      <c r="P41" s="2584"/>
      <c r="Q41" s="2585"/>
      <c r="R41" s="2585"/>
      <c r="S41" s="2585"/>
      <c r="T41" s="2585"/>
      <c r="U41" s="2585"/>
      <c r="V41" s="2585"/>
      <c r="W41" s="2586"/>
      <c r="X41" s="2587"/>
      <c r="Y41" s="2588"/>
      <c r="Z41" s="2588"/>
      <c r="AA41" s="1429"/>
      <c r="AB41" s="1429"/>
      <c r="AC41" s="1429"/>
      <c r="AD41" s="1429"/>
      <c r="AE41" s="1429"/>
      <c r="AF41" s="1429"/>
      <c r="AG41" s="1429"/>
      <c r="AH41" s="2589"/>
    </row>
    <row r="42" spans="2:34" ht="24.9" customHeight="1">
      <c r="B42" s="2634"/>
      <c r="C42" s="2635"/>
      <c r="D42" s="2635"/>
      <c r="E42" s="2635"/>
      <c r="F42" s="2635"/>
      <c r="G42" s="2636"/>
      <c r="H42" s="2637"/>
      <c r="I42" s="2635"/>
      <c r="J42" s="2635"/>
      <c r="K42" s="2635"/>
      <c r="L42" s="2635"/>
      <c r="M42" s="2636"/>
      <c r="N42" s="871"/>
      <c r="O42" s="872"/>
      <c r="P42" s="2584"/>
      <c r="Q42" s="2585"/>
      <c r="R42" s="2585"/>
      <c r="S42" s="2585"/>
      <c r="T42" s="2585"/>
      <c r="U42" s="2585"/>
      <c r="V42" s="2585"/>
      <c r="W42" s="2586"/>
      <c r="X42" s="2587"/>
      <c r="Y42" s="2588"/>
      <c r="Z42" s="2588"/>
      <c r="AA42" s="1429"/>
      <c r="AB42" s="1429"/>
      <c r="AC42" s="1429"/>
      <c r="AD42" s="1429"/>
      <c r="AE42" s="1429"/>
      <c r="AF42" s="1429"/>
      <c r="AG42" s="1429"/>
      <c r="AH42" s="2589"/>
    </row>
    <row r="43" spans="2:34" ht="24.9" customHeight="1">
      <c r="B43" s="2634"/>
      <c r="C43" s="2635"/>
      <c r="D43" s="2635"/>
      <c r="E43" s="2635"/>
      <c r="F43" s="2635"/>
      <c r="G43" s="2636"/>
      <c r="H43" s="2637"/>
      <c r="I43" s="2635"/>
      <c r="J43" s="2635"/>
      <c r="K43" s="2635"/>
      <c r="L43" s="2635"/>
      <c r="M43" s="2636"/>
      <c r="N43" s="871"/>
      <c r="O43" s="872"/>
      <c r="P43" s="2584"/>
      <c r="Q43" s="2585"/>
      <c r="R43" s="2585"/>
      <c r="S43" s="2585"/>
      <c r="T43" s="2585"/>
      <c r="U43" s="2585"/>
      <c r="V43" s="2585"/>
      <c r="W43" s="2586"/>
      <c r="X43" s="2587"/>
      <c r="Y43" s="2588"/>
      <c r="Z43" s="2588"/>
      <c r="AA43" s="1429"/>
      <c r="AB43" s="1429"/>
      <c r="AC43" s="1429"/>
      <c r="AD43" s="1429"/>
      <c r="AE43" s="1429"/>
      <c r="AF43" s="1429"/>
      <c r="AG43" s="1429"/>
      <c r="AH43" s="2589"/>
    </row>
    <row r="44" spans="2:34" ht="24.9" customHeight="1">
      <c r="B44" s="2634"/>
      <c r="C44" s="2635"/>
      <c r="D44" s="2635"/>
      <c r="E44" s="2635"/>
      <c r="F44" s="2635"/>
      <c r="G44" s="2636"/>
      <c r="H44" s="2637"/>
      <c r="I44" s="2635"/>
      <c r="J44" s="2635"/>
      <c r="K44" s="2635"/>
      <c r="L44" s="2635"/>
      <c r="M44" s="2636"/>
      <c r="N44" s="871"/>
      <c r="O44" s="872"/>
      <c r="P44" s="2584"/>
      <c r="Q44" s="2585"/>
      <c r="R44" s="2585"/>
      <c r="S44" s="2585"/>
      <c r="T44" s="2585"/>
      <c r="U44" s="2585"/>
      <c r="V44" s="2585"/>
      <c r="W44" s="2586"/>
      <c r="X44" s="2587"/>
      <c r="Y44" s="2588"/>
      <c r="Z44" s="2588"/>
      <c r="AA44" s="1429"/>
      <c r="AB44" s="1429"/>
      <c r="AC44" s="1429"/>
      <c r="AD44" s="1429"/>
      <c r="AE44" s="1429"/>
      <c r="AF44" s="1429"/>
      <c r="AG44" s="1429"/>
      <c r="AH44" s="2589"/>
    </row>
    <row r="45" spans="2:34" ht="24.9" customHeight="1">
      <c r="B45" s="2634"/>
      <c r="C45" s="2635"/>
      <c r="D45" s="2635"/>
      <c r="E45" s="2635"/>
      <c r="F45" s="2635"/>
      <c r="G45" s="2636"/>
      <c r="H45" s="2637"/>
      <c r="I45" s="2635"/>
      <c r="J45" s="2635"/>
      <c r="K45" s="2635"/>
      <c r="L45" s="2635"/>
      <c r="M45" s="2636"/>
      <c r="N45" s="871"/>
      <c r="O45" s="872"/>
      <c r="P45" s="2584"/>
      <c r="Q45" s="2585"/>
      <c r="R45" s="2585"/>
      <c r="S45" s="2585"/>
      <c r="T45" s="2585"/>
      <c r="U45" s="2585"/>
      <c r="V45" s="2585"/>
      <c r="W45" s="2586"/>
      <c r="X45" s="2587"/>
      <c r="Y45" s="2588"/>
      <c r="Z45" s="2588"/>
      <c r="AA45" s="1429"/>
      <c r="AB45" s="1429"/>
      <c r="AC45" s="1429"/>
      <c r="AD45" s="1429"/>
      <c r="AE45" s="1429"/>
      <c r="AF45" s="1429"/>
      <c r="AG45" s="1429"/>
      <c r="AH45" s="2589"/>
    </row>
    <row r="46" spans="2:34" ht="24.9" customHeight="1">
      <c r="B46" s="2634"/>
      <c r="C46" s="2635"/>
      <c r="D46" s="2635"/>
      <c r="E46" s="2635"/>
      <c r="F46" s="2635"/>
      <c r="G46" s="2636"/>
      <c r="H46" s="2637"/>
      <c r="I46" s="2635"/>
      <c r="J46" s="2635"/>
      <c r="K46" s="2635"/>
      <c r="L46" s="2635"/>
      <c r="M46" s="2636"/>
      <c r="N46" s="871"/>
      <c r="O46" s="872"/>
      <c r="P46" s="2584"/>
      <c r="Q46" s="2585"/>
      <c r="R46" s="2585"/>
      <c r="S46" s="2585"/>
      <c r="T46" s="2585"/>
      <c r="U46" s="2585"/>
      <c r="V46" s="2585"/>
      <c r="W46" s="2586"/>
      <c r="X46" s="2587"/>
      <c r="Y46" s="2588"/>
      <c r="Z46" s="2588"/>
      <c r="AA46" s="1429"/>
      <c r="AB46" s="1429"/>
      <c r="AC46" s="1429"/>
      <c r="AD46" s="1429"/>
      <c r="AE46" s="1429"/>
      <c r="AF46" s="1429"/>
      <c r="AG46" s="1429"/>
      <c r="AH46" s="2589"/>
    </row>
    <row r="47" spans="2:34" ht="24.9" customHeight="1" thickBot="1">
      <c r="B47" s="2634"/>
      <c r="C47" s="2635"/>
      <c r="D47" s="2635"/>
      <c r="E47" s="2635"/>
      <c r="F47" s="2635"/>
      <c r="G47" s="2636"/>
      <c r="H47" s="2637"/>
      <c r="I47" s="2635"/>
      <c r="J47" s="2635"/>
      <c r="K47" s="2635"/>
      <c r="L47" s="2635"/>
      <c r="M47" s="2636"/>
      <c r="N47" s="871"/>
      <c r="O47" s="872"/>
      <c r="P47" s="2564"/>
      <c r="Q47" s="2565"/>
      <c r="R47" s="2565"/>
      <c r="S47" s="2565"/>
      <c r="T47" s="2565"/>
      <c r="U47" s="2565"/>
      <c r="V47" s="2565"/>
      <c r="W47" s="2566"/>
      <c r="X47" s="2567"/>
      <c r="Y47" s="2568"/>
      <c r="Z47" s="2568"/>
      <c r="AA47" s="2569"/>
      <c r="AB47" s="2569"/>
      <c r="AC47" s="2569"/>
      <c r="AD47" s="2569"/>
      <c r="AE47" s="2569"/>
      <c r="AF47" s="2569"/>
      <c r="AG47" s="2569"/>
      <c r="AH47" s="2570"/>
    </row>
    <row r="50" ht="18.75" customHeight="1"/>
  </sheetData>
  <sheetProtection selectLockedCells="1"/>
  <mergeCells count="159">
    <mergeCell ref="B46:G46"/>
    <mergeCell ref="H46:M46"/>
    <mergeCell ref="B47:G47"/>
    <mergeCell ref="H47:M47"/>
    <mergeCell ref="B41:G41"/>
    <mergeCell ref="H41:M41"/>
    <mergeCell ref="B38:G38"/>
    <mergeCell ref="H38:M38"/>
    <mergeCell ref="B39:G39"/>
    <mergeCell ref="H39:M39"/>
    <mergeCell ref="B44:G44"/>
    <mergeCell ref="H44:M44"/>
    <mergeCell ref="B45:G45"/>
    <mergeCell ref="H45:M45"/>
    <mergeCell ref="B42:G42"/>
    <mergeCell ref="H42:M42"/>
    <mergeCell ref="B43:G43"/>
    <mergeCell ref="H43:M43"/>
    <mergeCell ref="B36:G36"/>
    <mergeCell ref="H36:M36"/>
    <mergeCell ref="B37:G37"/>
    <mergeCell ref="H37:M37"/>
    <mergeCell ref="B34:G34"/>
    <mergeCell ref="H34:M34"/>
    <mergeCell ref="B35:G35"/>
    <mergeCell ref="H35:M35"/>
    <mergeCell ref="B40:G40"/>
    <mergeCell ref="H40:M40"/>
    <mergeCell ref="B28:G28"/>
    <mergeCell ref="H28:M28"/>
    <mergeCell ref="B29:G29"/>
    <mergeCell ref="H29:M29"/>
    <mergeCell ref="B26:D26"/>
    <mergeCell ref="B32:G32"/>
    <mergeCell ref="H32:M32"/>
    <mergeCell ref="B33:G33"/>
    <mergeCell ref="H33:M33"/>
    <mergeCell ref="B30:G30"/>
    <mergeCell ref="H30:M30"/>
    <mergeCell ref="B31:G31"/>
    <mergeCell ref="H31:M31"/>
    <mergeCell ref="B19:G19"/>
    <mergeCell ref="H19:M19"/>
    <mergeCell ref="B16:G16"/>
    <mergeCell ref="H16:M16"/>
    <mergeCell ref="B17:G17"/>
    <mergeCell ref="H17:M17"/>
    <mergeCell ref="B20:G20"/>
    <mergeCell ref="H20:M20"/>
    <mergeCell ref="B21:G21"/>
    <mergeCell ref="H21:M21"/>
    <mergeCell ref="B14:G14"/>
    <mergeCell ref="H14:M14"/>
    <mergeCell ref="B15:G15"/>
    <mergeCell ref="H15:M15"/>
    <mergeCell ref="B12:G12"/>
    <mergeCell ref="H12:M12"/>
    <mergeCell ref="B13:G13"/>
    <mergeCell ref="H13:M13"/>
    <mergeCell ref="B18:G18"/>
    <mergeCell ref="H18:M18"/>
    <mergeCell ref="B11:G11"/>
    <mergeCell ref="H11:M11"/>
    <mergeCell ref="AI8:AK8"/>
    <mergeCell ref="Q8:AH8"/>
    <mergeCell ref="Q9:AH9"/>
    <mergeCell ref="P10:W10"/>
    <mergeCell ref="X10:AH10"/>
    <mergeCell ref="P11:W11"/>
    <mergeCell ref="X11:AH11"/>
    <mergeCell ref="B5:C5"/>
    <mergeCell ref="D5:O5"/>
    <mergeCell ref="B6:C6"/>
    <mergeCell ref="D6:O6"/>
    <mergeCell ref="B2:C2"/>
    <mergeCell ref="B3:E3"/>
    <mergeCell ref="B1:AH1"/>
    <mergeCell ref="B10:G10"/>
    <mergeCell ref="H10:M10"/>
    <mergeCell ref="P12:W12"/>
    <mergeCell ref="X12:AH12"/>
    <mergeCell ref="P13:W13"/>
    <mergeCell ref="X13:AH13"/>
    <mergeCell ref="P14:W14"/>
    <mergeCell ref="X14:AH14"/>
    <mergeCell ref="P15:W15"/>
    <mergeCell ref="X15:AH15"/>
    <mergeCell ref="P16:W16"/>
    <mergeCell ref="X16:AH16"/>
    <mergeCell ref="P17:W17"/>
    <mergeCell ref="X17:AH17"/>
    <mergeCell ref="P18:W18"/>
    <mergeCell ref="X18:AH18"/>
    <mergeCell ref="P19:W19"/>
    <mergeCell ref="X19:AH19"/>
    <mergeCell ref="P20:W20"/>
    <mergeCell ref="X20:AH20"/>
    <mergeCell ref="P21:W21"/>
    <mergeCell ref="X21:AH21"/>
    <mergeCell ref="U22:W22"/>
    <mergeCell ref="X22:Z22"/>
    <mergeCell ref="AA22:AC22"/>
    <mergeCell ref="AD22:AF22"/>
    <mergeCell ref="AG22:AH22"/>
    <mergeCell ref="U23:W24"/>
    <mergeCell ref="X23:Z24"/>
    <mergeCell ref="AA23:AC24"/>
    <mergeCell ref="AD23:AF24"/>
    <mergeCell ref="AG23:AH24"/>
    <mergeCell ref="P27:AH27"/>
    <mergeCell ref="P28:W28"/>
    <mergeCell ref="X28:AH28"/>
    <mergeCell ref="P29:W29"/>
    <mergeCell ref="X29:AH29"/>
    <mergeCell ref="P30:W30"/>
    <mergeCell ref="X30:AH30"/>
    <mergeCell ref="P31:W31"/>
    <mergeCell ref="X31:AH31"/>
    <mergeCell ref="X38:AH38"/>
    <mergeCell ref="P39:W39"/>
    <mergeCell ref="X39:AH39"/>
    <mergeCell ref="P40:W40"/>
    <mergeCell ref="X40:AH40"/>
    <mergeCell ref="P41:W41"/>
    <mergeCell ref="X41:AH41"/>
    <mergeCell ref="P32:W32"/>
    <mergeCell ref="X32:AH32"/>
    <mergeCell ref="P33:W33"/>
    <mergeCell ref="X33:AH33"/>
    <mergeCell ref="P34:W34"/>
    <mergeCell ref="X34:AH34"/>
    <mergeCell ref="P35:W35"/>
    <mergeCell ref="X35:AH35"/>
    <mergeCell ref="P36:W36"/>
    <mergeCell ref="X36:AH36"/>
    <mergeCell ref="P47:W47"/>
    <mergeCell ref="X47:AH47"/>
    <mergeCell ref="X2:AA2"/>
    <mergeCell ref="AB2:AH2"/>
    <mergeCell ref="Q4:W4"/>
    <mergeCell ref="Q5:W5"/>
    <mergeCell ref="X5:AH5"/>
    <mergeCell ref="Q6:W7"/>
    <mergeCell ref="X6:AG7"/>
    <mergeCell ref="AH6:AH7"/>
    <mergeCell ref="B22:T24"/>
    <mergeCell ref="P42:W42"/>
    <mergeCell ref="X42:AH42"/>
    <mergeCell ref="P43:W43"/>
    <mergeCell ref="X43:AH43"/>
    <mergeCell ref="P44:W44"/>
    <mergeCell ref="X44:AH44"/>
    <mergeCell ref="P45:W45"/>
    <mergeCell ref="X45:AH45"/>
    <mergeCell ref="P46:W46"/>
    <mergeCell ref="X46:AH46"/>
    <mergeCell ref="P37:W37"/>
    <mergeCell ref="X37:AH37"/>
    <mergeCell ref="P38:W38"/>
  </mergeCells>
  <phoneticPr fontId="3"/>
  <pageMargins left="0.47244094488188981" right="0" top="0.59055118110236227" bottom="0.43307086614173229" header="0.39370078740157483" footer="0.27559055118110237"/>
  <pageSetup paperSize="9" orientation="landscape" horizontalDpi="1200" verticalDpi="1200" r:id="rId1"/>
  <headerFooter alignWithMargins="0">
    <oddHeader>&amp;L&amp;"ＭＳ 明朝,標準"&amp;X&amp;K00-035
参考様式(共通仕様書関係）</oddHeader>
    <oddFooter>&amp;R&amp;"ＭＳ 明朝,標準"&amp;8&amp;K00-042受注者⇔監督員</oddFooter>
  </headerFooter>
  <rowBreaks count="1" manualBreakCount="1">
    <brk id="2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P54"/>
  <sheetViews>
    <sheetView showZeros="0" view="pageBreakPreview" zoomScaleNormal="100" zoomScaleSheetLayoutView="100" workbookViewId="0">
      <selection activeCell="AX5" sqref="AX5:AY5"/>
    </sheetView>
  </sheetViews>
  <sheetFormatPr defaultColWidth="9" defaultRowHeight="13"/>
  <cols>
    <col min="1" max="1" width="19.81640625" style="1" customWidth="1"/>
    <col min="2" max="51" width="1.90625" style="1" customWidth="1"/>
    <col min="52" max="52" width="3.6328125" style="1" customWidth="1"/>
    <col min="53" max="62" width="3.6328125" style="615" customWidth="1"/>
    <col min="63" max="63" width="3.6328125" style="615" hidden="1" customWidth="1"/>
    <col min="64" max="187" width="3.6328125" style="1" customWidth="1"/>
    <col min="188" max="16384" width="9" style="1"/>
  </cols>
  <sheetData>
    <row r="1" spans="2:68" ht="97.5" customHeight="1">
      <c r="B1" s="1084" t="s">
        <v>577</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BA1" s="1059" t="s">
        <v>625</v>
      </c>
      <c r="BB1" s="1060"/>
      <c r="BC1" s="1060"/>
      <c r="BD1" s="1060"/>
      <c r="BE1" s="1060"/>
      <c r="BF1" s="1060"/>
      <c r="BG1" s="1060"/>
      <c r="BH1" s="1060"/>
      <c r="BI1" s="1060"/>
      <c r="BJ1" s="1060"/>
      <c r="BK1" s="1060"/>
      <c r="BL1" s="1060"/>
      <c r="BM1" s="1060"/>
      <c r="BN1" s="1060"/>
      <c r="BO1" s="1060"/>
      <c r="BP1" s="1061"/>
    </row>
    <row r="2" spans="2:68" ht="35.15" customHeight="1" thickBot="1">
      <c r="B2" s="200"/>
      <c r="C2" s="200"/>
      <c r="D2" s="200"/>
      <c r="E2" s="200"/>
      <c r="F2" s="200"/>
      <c r="G2" s="200"/>
      <c r="H2" s="200"/>
      <c r="I2" s="200"/>
      <c r="J2" s="200"/>
      <c r="K2" s="200"/>
      <c r="L2" s="759"/>
      <c r="M2" s="759"/>
      <c r="N2" s="737"/>
      <c r="O2" s="737"/>
      <c r="P2" s="737"/>
      <c r="Q2" s="737"/>
      <c r="R2" s="1062" t="s">
        <v>578</v>
      </c>
      <c r="S2" s="1062"/>
      <c r="T2" s="1063"/>
      <c r="U2" s="1063"/>
      <c r="V2" s="1063"/>
      <c r="W2" s="1063"/>
      <c r="X2" s="1063"/>
      <c r="Y2" s="1063"/>
      <c r="Z2" s="1063"/>
      <c r="AA2" s="1063"/>
      <c r="AB2" s="1063"/>
      <c r="AC2" s="1063"/>
      <c r="AD2" s="1063"/>
      <c r="AE2" s="1063"/>
      <c r="AF2" s="1063"/>
      <c r="AG2" s="1063"/>
      <c r="AH2" s="1063"/>
      <c r="AI2" s="1063"/>
      <c r="AJ2" s="751"/>
      <c r="AK2" s="750"/>
      <c r="AL2" s="750"/>
      <c r="AM2" s="750"/>
      <c r="AN2" s="750"/>
      <c r="AO2" s="585"/>
      <c r="AP2" s="585"/>
      <c r="AQ2" s="585"/>
      <c r="AR2" s="585"/>
      <c r="AS2" s="221"/>
      <c r="AT2" s="221"/>
      <c r="AU2" s="221"/>
      <c r="AV2" s="221"/>
      <c r="AW2" s="221"/>
      <c r="AX2" s="221"/>
      <c r="AY2" s="754"/>
    </row>
    <row r="3" spans="2:68" ht="20.149999999999999" customHeight="1">
      <c r="B3" s="1064" t="s">
        <v>4</v>
      </c>
      <c r="C3" s="1065"/>
      <c r="D3" s="1065"/>
      <c r="E3" s="1065"/>
      <c r="F3" s="1066"/>
      <c r="G3" s="1067" t="str">
        <f>各項目入力表!B3</f>
        <v>○○○○工事</v>
      </c>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8"/>
      <c r="AL3" s="1068"/>
      <c r="AM3" s="1068"/>
      <c r="AN3" s="1069"/>
      <c r="AO3" s="1069"/>
      <c r="AP3" s="1069"/>
      <c r="AQ3" s="1069"/>
      <c r="AR3" s="1069"/>
      <c r="AS3" s="1069"/>
      <c r="AT3" s="1069"/>
      <c r="AU3" s="1069"/>
      <c r="AV3" s="1069"/>
      <c r="AW3" s="1069"/>
      <c r="AX3" s="1069"/>
      <c r="AY3" s="1070"/>
    </row>
    <row r="4" spans="2:68" ht="20.149999999999999" customHeight="1">
      <c r="B4" s="1125" t="s">
        <v>552</v>
      </c>
      <c r="C4" s="1126"/>
      <c r="D4" s="1126"/>
      <c r="E4" s="1126"/>
      <c r="F4" s="1127"/>
      <c r="G4" s="1076" t="str">
        <f>各項目入力表!F4</f>
        <v>○△□×株式会社</v>
      </c>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8" t="s">
        <v>579</v>
      </c>
      <c r="AP4" s="1079"/>
      <c r="AQ4" s="1079"/>
      <c r="AR4" s="1079"/>
      <c r="AS4" s="1080"/>
      <c r="AT4" s="1081" t="str">
        <f>各項目入力表!B5</f>
        <v>04-***</v>
      </c>
      <c r="AU4" s="1082"/>
      <c r="AV4" s="1082"/>
      <c r="AW4" s="1082"/>
      <c r="AX4" s="1082"/>
      <c r="AY4" s="1083"/>
    </row>
    <row r="5" spans="2:68" ht="20.149999999999999" customHeight="1">
      <c r="B5" s="1089" t="s">
        <v>6</v>
      </c>
      <c r="C5" s="1057"/>
      <c r="D5" s="1057" t="b">
        <v>1</v>
      </c>
      <c r="E5" s="1057"/>
      <c r="F5" s="1058"/>
      <c r="G5" s="761"/>
      <c r="H5" s="1116" t="s">
        <v>552</v>
      </c>
      <c r="I5" s="1117"/>
      <c r="J5" s="1117"/>
      <c r="K5" s="1117"/>
      <c r="L5" s="1117"/>
      <c r="M5" s="1117"/>
      <c r="N5" s="1117"/>
      <c r="O5" s="1117"/>
      <c r="P5" s="1117"/>
      <c r="Q5" s="1117"/>
      <c r="R5" s="782"/>
      <c r="S5" s="1045" t="s">
        <v>580</v>
      </c>
      <c r="T5" s="1028"/>
      <c r="U5" s="1028"/>
      <c r="V5" s="1028"/>
      <c r="W5" s="1028"/>
      <c r="X5" s="1046"/>
      <c r="Y5" s="763"/>
      <c r="Z5" s="1051">
        <v>44691</v>
      </c>
      <c r="AA5" s="1051"/>
      <c r="AB5" s="1051"/>
      <c r="AC5" s="1051"/>
      <c r="AD5" s="1051"/>
      <c r="AE5" s="1051"/>
      <c r="AF5" s="1051"/>
      <c r="AG5" s="1051"/>
      <c r="AH5" s="1051"/>
      <c r="AI5" s="1051"/>
      <c r="AJ5" s="1051"/>
      <c r="AK5" s="1051"/>
      <c r="AL5" s="1051"/>
      <c r="AM5" s="1051"/>
      <c r="AN5" s="764"/>
      <c r="AO5" s="1118" t="s">
        <v>581</v>
      </c>
      <c r="AP5" s="1119"/>
      <c r="AQ5" s="1119"/>
      <c r="AR5" s="1119"/>
      <c r="AS5" s="1120"/>
      <c r="AT5" s="1045" t="str">
        <f>IF(H5=BK5,"発",+IF(H5=BK6,"受",+IF(H5=BK7,"監","意")))</f>
        <v>受</v>
      </c>
      <c r="AU5" s="1057"/>
      <c r="AV5" s="1057" t="s">
        <v>582</v>
      </c>
      <c r="AW5" s="1057"/>
      <c r="AX5" s="1071">
        <v>1</v>
      </c>
      <c r="AY5" s="1072"/>
      <c r="BC5" s="598"/>
      <c r="BK5" s="615" t="s">
        <v>420</v>
      </c>
    </row>
    <row r="6" spans="2:68" ht="20.149999999999999" customHeight="1">
      <c r="B6" s="1052" t="s">
        <v>5</v>
      </c>
      <c r="C6" s="1004"/>
      <c r="D6" s="1004"/>
      <c r="E6" s="1004"/>
      <c r="F6" s="1053"/>
      <c r="G6" s="599"/>
      <c r="H6" s="653"/>
      <c r="I6" s="746"/>
      <c r="J6" s="1004" t="s">
        <v>583</v>
      </c>
      <c r="K6" s="1004"/>
      <c r="L6" s="1004"/>
      <c r="M6" s="746"/>
      <c r="N6" s="746"/>
      <c r="O6" s="746"/>
      <c r="P6" s="1004" t="s">
        <v>584</v>
      </c>
      <c r="Q6" s="1004"/>
      <c r="R6" s="1004"/>
      <c r="S6" s="746"/>
      <c r="T6" s="746"/>
      <c r="U6" s="746"/>
      <c r="V6" s="1004" t="s">
        <v>585</v>
      </c>
      <c r="W6" s="1004"/>
      <c r="X6" s="1004"/>
      <c r="Y6" s="746"/>
      <c r="Z6" s="746"/>
      <c r="AA6" s="746"/>
      <c r="AB6" s="1004" t="s">
        <v>586</v>
      </c>
      <c r="AC6" s="1004"/>
      <c r="AD6" s="1004"/>
      <c r="AE6" s="746"/>
      <c r="AF6" s="746"/>
      <c r="AG6" s="746"/>
      <c r="AH6" s="1004" t="s">
        <v>587</v>
      </c>
      <c r="AI6" s="1004"/>
      <c r="AJ6" s="1004"/>
      <c r="AK6" s="746"/>
      <c r="AL6" s="746"/>
      <c r="AM6" s="746"/>
      <c r="AN6" s="1004" t="s">
        <v>588</v>
      </c>
      <c r="AO6" s="1004"/>
      <c r="AP6" s="1004"/>
      <c r="AQ6" s="746"/>
      <c r="AR6" s="746"/>
      <c r="AS6" s="746"/>
      <c r="AT6" s="1004" t="s">
        <v>425</v>
      </c>
      <c r="AU6" s="1004"/>
      <c r="AV6" s="1004"/>
      <c r="AW6" s="746"/>
      <c r="AX6" s="746"/>
      <c r="AY6" s="758"/>
      <c r="BK6" s="615" t="s">
        <v>552</v>
      </c>
    </row>
    <row r="7" spans="2:68" ht="20.149999999999999" customHeight="1">
      <c r="B7" s="1054"/>
      <c r="C7" s="1005"/>
      <c r="D7" s="1005"/>
      <c r="E7" s="1005"/>
      <c r="F7" s="1055"/>
      <c r="G7" s="600"/>
      <c r="H7" s="741"/>
      <c r="I7" s="747"/>
      <c r="J7" s="1005" t="s">
        <v>589</v>
      </c>
      <c r="K7" s="1047"/>
      <c r="L7" s="1047"/>
      <c r="M7" s="749"/>
      <c r="N7" s="749"/>
      <c r="O7" s="749"/>
      <c r="P7" s="1005" t="s">
        <v>590</v>
      </c>
      <c r="Q7" s="1047"/>
      <c r="R7" s="1047"/>
      <c r="S7" s="1047"/>
      <c r="T7" s="1047"/>
      <c r="U7" s="1121"/>
      <c r="V7" s="1122"/>
      <c r="W7" s="1122"/>
      <c r="X7" s="1122"/>
      <c r="Y7" s="1122"/>
      <c r="Z7" s="1122"/>
      <c r="AA7" s="1122"/>
      <c r="AB7" s="1122"/>
      <c r="AC7" s="1122"/>
      <c r="AD7" s="1122"/>
      <c r="AE7" s="1122"/>
      <c r="AF7" s="749"/>
      <c r="AG7" s="749"/>
      <c r="AH7" s="749"/>
      <c r="AI7" s="749"/>
      <c r="AJ7" s="749"/>
      <c r="AK7" s="749"/>
      <c r="AL7" s="749"/>
      <c r="AM7" s="749"/>
      <c r="AN7" s="749"/>
      <c r="AO7" s="749"/>
      <c r="AP7" s="749"/>
      <c r="AQ7" s="749"/>
      <c r="AR7" s="749"/>
      <c r="AS7" s="749"/>
      <c r="AT7" s="749"/>
      <c r="AU7" s="749"/>
      <c r="AV7" s="749"/>
      <c r="AW7" s="749"/>
      <c r="AX7" s="749"/>
      <c r="AY7" s="222"/>
      <c r="BK7" s="615" t="s">
        <v>591</v>
      </c>
    </row>
    <row r="8" spans="2:68" ht="20.149999999999999" customHeight="1" thickBot="1">
      <c r="B8" s="1056"/>
      <c r="C8" s="1057"/>
      <c r="D8" s="1057"/>
      <c r="E8" s="1057"/>
      <c r="F8" s="1058"/>
      <c r="G8" s="738"/>
      <c r="H8" s="1123"/>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4"/>
      <c r="AF8" s="1124"/>
      <c r="AG8" s="1124"/>
      <c r="AH8" s="1124"/>
      <c r="AI8" s="1124"/>
      <c r="AJ8" s="1124"/>
      <c r="AK8" s="1124"/>
      <c r="AL8" s="1124"/>
      <c r="AM8" s="1124"/>
      <c r="AN8" s="1124"/>
      <c r="AO8" s="1124"/>
      <c r="AP8" s="1124"/>
      <c r="AQ8" s="1124"/>
      <c r="AR8" s="1124"/>
      <c r="AS8" s="1124"/>
      <c r="AT8" s="1124"/>
      <c r="AU8" s="1124"/>
      <c r="AV8" s="1124"/>
      <c r="AW8" s="1124"/>
      <c r="AX8" s="1124"/>
      <c r="AY8" s="222"/>
      <c r="BK8" s="615" t="s">
        <v>592</v>
      </c>
    </row>
    <row r="9" spans="2:68" ht="15" customHeight="1">
      <c r="B9" s="187"/>
      <c r="C9" s="188" t="s">
        <v>3</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616"/>
    </row>
    <row r="10" spans="2:68" ht="15" customHeight="1">
      <c r="B10" s="28"/>
      <c r="C10" s="1038" t="s">
        <v>593</v>
      </c>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1039"/>
      <c r="AP10" s="1039"/>
      <c r="AQ10" s="1039"/>
      <c r="AR10" s="1039"/>
      <c r="AS10" s="1039"/>
      <c r="AT10" s="1039"/>
      <c r="AU10" s="1039"/>
      <c r="AV10" s="1039"/>
      <c r="AW10" s="1039"/>
      <c r="AX10" s="1039"/>
      <c r="AY10" s="27"/>
      <c r="BC10" s="220"/>
    </row>
    <row r="11" spans="2:68" ht="15" customHeight="1">
      <c r="B11" s="28"/>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27"/>
    </row>
    <row r="12" spans="2:68" ht="15" customHeight="1">
      <c r="B12" s="28"/>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27"/>
    </row>
    <row r="13" spans="2:68" ht="15" customHeight="1">
      <c r="B13" s="28"/>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27"/>
    </row>
    <row r="14" spans="2:68" ht="15" customHeight="1">
      <c r="B14" s="28"/>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c r="AU14" s="1039"/>
      <c r="AV14" s="1039"/>
      <c r="AW14" s="1039"/>
      <c r="AX14" s="1039"/>
      <c r="AY14" s="27"/>
    </row>
    <row r="15" spans="2:68" ht="15" customHeight="1">
      <c r="B15" s="28"/>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c r="AU15" s="1039"/>
      <c r="AV15" s="1039"/>
      <c r="AW15" s="1039"/>
      <c r="AX15" s="1039"/>
      <c r="AY15" s="27"/>
    </row>
    <row r="16" spans="2:68" ht="15" customHeight="1">
      <c r="B16" s="28"/>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c r="AU16" s="1039"/>
      <c r="AV16" s="1039"/>
      <c r="AW16" s="1039"/>
      <c r="AX16" s="1039"/>
      <c r="AY16" s="27"/>
    </row>
    <row r="17" spans="2:51" ht="15" customHeight="1">
      <c r="B17" s="28"/>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27"/>
    </row>
    <row r="18" spans="2:51" ht="15" customHeight="1">
      <c r="B18" s="28"/>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27"/>
    </row>
    <row r="19" spans="2:51" ht="15" customHeight="1">
      <c r="B19" s="28"/>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039"/>
      <c r="AN19" s="1039"/>
      <c r="AO19" s="1039"/>
      <c r="AP19" s="1039"/>
      <c r="AQ19" s="1039"/>
      <c r="AR19" s="1039"/>
      <c r="AS19" s="1039"/>
      <c r="AT19" s="1039"/>
      <c r="AU19" s="1039"/>
      <c r="AV19" s="1039"/>
      <c r="AW19" s="1039"/>
      <c r="AX19" s="1039"/>
      <c r="AY19" s="27"/>
    </row>
    <row r="20" spans="2:51" ht="20.149999999999999" customHeight="1" thickBot="1">
      <c r="B20" s="189"/>
      <c r="C20" s="192"/>
      <c r="D20" s="192"/>
      <c r="E20" s="1040" t="s">
        <v>9</v>
      </c>
      <c r="F20" s="1040"/>
      <c r="G20" s="1040"/>
      <c r="H20" s="1040"/>
      <c r="I20" s="1040"/>
      <c r="J20" s="1041"/>
      <c r="K20" s="1042"/>
      <c r="L20" s="190" t="s">
        <v>594</v>
      </c>
      <c r="M20" s="190"/>
      <c r="N20" s="1040" t="s">
        <v>10</v>
      </c>
      <c r="O20" s="1040"/>
      <c r="P20" s="1040"/>
      <c r="Q20" s="1040"/>
      <c r="R20" s="1040"/>
      <c r="S20" s="1040"/>
      <c r="T20" s="1040"/>
      <c r="U20" s="1040"/>
      <c r="V20" s="1040"/>
      <c r="W20" s="1040"/>
      <c r="X20" s="742"/>
      <c r="Y20" s="1043"/>
      <c r="Z20" s="1043"/>
      <c r="AA20" s="1043"/>
      <c r="AB20" s="1043"/>
      <c r="AC20" s="1043"/>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4"/>
      <c r="AY20" s="27"/>
    </row>
    <row r="21" spans="2:51" ht="9.9" customHeight="1">
      <c r="B21" s="1013" t="s">
        <v>318</v>
      </c>
      <c r="C21" s="1014"/>
      <c r="D21" s="1019" t="s">
        <v>2</v>
      </c>
      <c r="E21" s="1020"/>
      <c r="F21" s="443"/>
      <c r="G21" s="1023" t="s">
        <v>0</v>
      </c>
      <c r="H21" s="1023"/>
      <c r="I21" s="1023"/>
      <c r="J21" s="1023"/>
      <c r="K21" s="1023"/>
      <c r="L21" s="1023"/>
      <c r="M21" s="1024"/>
      <c r="N21" s="743"/>
      <c r="O21" s="743"/>
      <c r="P21" s="1026" t="s">
        <v>595</v>
      </c>
      <c r="Q21" s="1026"/>
      <c r="R21" s="1026"/>
      <c r="S21" s="592"/>
      <c r="T21" s="593"/>
      <c r="U21" s="614"/>
      <c r="V21" s="1026" t="s">
        <v>586</v>
      </c>
      <c r="W21" s="1026"/>
      <c r="X21" s="1026"/>
      <c r="Y21" s="614"/>
      <c r="Z21" s="614"/>
      <c r="AA21" s="614"/>
      <c r="AB21" s="1026" t="s">
        <v>584</v>
      </c>
      <c r="AC21" s="1026"/>
      <c r="AD21" s="1026"/>
      <c r="AE21" s="614"/>
      <c r="AF21" s="614"/>
      <c r="AG21" s="743"/>
      <c r="AH21" s="1034" t="s">
        <v>596</v>
      </c>
      <c r="AI21" s="1026"/>
      <c r="AJ21" s="1026"/>
      <c r="AK21" s="744"/>
      <c r="AL21" s="744"/>
      <c r="AM21" s="743"/>
      <c r="AN21" s="1034" t="s">
        <v>597</v>
      </c>
      <c r="AO21" s="1026"/>
      <c r="AP21" s="1026"/>
      <c r="AQ21" s="744"/>
      <c r="AR21" s="744"/>
      <c r="AS21" s="1035" t="s">
        <v>598</v>
      </c>
      <c r="AT21" s="1036"/>
      <c r="AU21" s="1036"/>
      <c r="AV21" s="1036"/>
      <c r="AW21" s="745"/>
      <c r="AX21" s="745"/>
      <c r="AY21" s="224"/>
    </row>
    <row r="22" spans="2:51" ht="9.9" customHeight="1">
      <c r="B22" s="1015"/>
      <c r="C22" s="1016"/>
      <c r="D22" s="1021"/>
      <c r="E22" s="1022"/>
      <c r="F22" s="443"/>
      <c r="G22" s="1003"/>
      <c r="H22" s="1003"/>
      <c r="I22" s="1003"/>
      <c r="J22" s="1003"/>
      <c r="K22" s="1003"/>
      <c r="L22" s="1003"/>
      <c r="M22" s="1025"/>
      <c r="N22" s="760"/>
      <c r="O22" s="760"/>
      <c r="P22" s="1005"/>
      <c r="Q22" s="1005"/>
      <c r="R22" s="1005"/>
      <c r="S22" s="760"/>
      <c r="T22" s="757"/>
      <c r="U22" s="757"/>
      <c r="V22" s="1005"/>
      <c r="W22" s="1005"/>
      <c r="X22" s="1005"/>
      <c r="Y22" s="757"/>
      <c r="Z22" s="757"/>
      <c r="AA22" s="757"/>
      <c r="AB22" s="1005"/>
      <c r="AC22" s="1005"/>
      <c r="AD22" s="1005"/>
      <c r="AE22" s="757"/>
      <c r="AF22" s="757"/>
      <c r="AG22" s="744"/>
      <c r="AH22" s="1005"/>
      <c r="AI22" s="1005"/>
      <c r="AJ22" s="1005"/>
      <c r="AK22" s="744"/>
      <c r="AL22" s="744"/>
      <c r="AM22" s="744"/>
      <c r="AN22" s="1005"/>
      <c r="AO22" s="1005"/>
      <c r="AP22" s="1005"/>
      <c r="AQ22" s="744"/>
      <c r="AR22" s="744"/>
      <c r="AS22" s="1037"/>
      <c r="AT22" s="1037"/>
      <c r="AU22" s="1037"/>
      <c r="AV22" s="1037"/>
      <c r="AW22" s="741"/>
      <c r="AX22" s="741"/>
      <c r="AY22" s="222"/>
    </row>
    <row r="23" spans="2:51" ht="20.149999999999999" customHeight="1">
      <c r="B23" s="1015"/>
      <c r="C23" s="1016"/>
      <c r="D23" s="1021"/>
      <c r="E23" s="1022"/>
      <c r="F23" s="443"/>
      <c r="G23" s="26"/>
      <c r="H23" s="26"/>
      <c r="I23" s="26"/>
      <c r="J23" s="26"/>
      <c r="K23" s="26"/>
      <c r="L23" s="26"/>
      <c r="M23" s="26"/>
      <c r="N23" s="1008"/>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1009"/>
      <c r="AS23" s="1009"/>
      <c r="AT23" s="1009"/>
      <c r="AU23" s="1009"/>
      <c r="AV23" s="1009"/>
      <c r="AW23" s="1009"/>
      <c r="AX23" s="1009"/>
      <c r="AY23" s="27"/>
    </row>
    <row r="24" spans="2:51" ht="20.149999999999999" customHeight="1">
      <c r="B24" s="1015"/>
      <c r="C24" s="1016"/>
      <c r="D24" s="1021"/>
      <c r="E24" s="1022"/>
      <c r="F24" s="443"/>
      <c r="G24" s="597"/>
      <c r="H24" s="752"/>
      <c r="I24" s="1010" t="s">
        <v>428</v>
      </c>
      <c r="J24" s="1010"/>
      <c r="K24" s="1010"/>
      <c r="L24" s="1010"/>
      <c r="M24" s="26"/>
      <c r="N24" s="1011"/>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27"/>
    </row>
    <row r="25" spans="2:51" ht="20.149999999999999" customHeight="1">
      <c r="B25" s="1015"/>
      <c r="C25" s="1016"/>
      <c r="D25" s="1021"/>
      <c r="E25" s="1022"/>
      <c r="F25" s="443"/>
      <c r="G25" s="26"/>
      <c r="H25" s="26"/>
      <c r="I25" s="26"/>
      <c r="J25" s="26"/>
      <c r="K25" s="26"/>
      <c r="L25" s="26"/>
      <c r="M25" s="26"/>
      <c r="N25" s="1011"/>
      <c r="O25" s="1012"/>
      <c r="P25" s="1012"/>
      <c r="Q25" s="1012"/>
      <c r="R25" s="1012"/>
      <c r="S25" s="1012"/>
      <c r="T25" s="1012"/>
      <c r="U25" s="1012"/>
      <c r="V25" s="1012"/>
      <c r="W25" s="1012"/>
      <c r="X25" s="1012"/>
      <c r="Y25" s="1012"/>
      <c r="Z25" s="1012"/>
      <c r="AA25" s="1012"/>
      <c r="AB25" s="1012"/>
      <c r="AC25" s="1012"/>
      <c r="AD25" s="1012"/>
      <c r="AE25" s="1012"/>
      <c r="AF25" s="1012"/>
      <c r="AG25" s="1012"/>
      <c r="AH25" s="1106"/>
      <c r="AI25" s="1106"/>
      <c r="AJ25" s="1106"/>
      <c r="AK25" s="1106"/>
      <c r="AL25" s="1106"/>
      <c r="AM25" s="1106"/>
      <c r="AN25" s="1106"/>
      <c r="AO25" s="1106"/>
      <c r="AP25" s="1106"/>
      <c r="AQ25" s="1106"/>
      <c r="AR25" s="1106"/>
      <c r="AS25" s="1106"/>
      <c r="AT25" s="1012"/>
      <c r="AU25" s="1012"/>
      <c r="AV25" s="1012"/>
      <c r="AW25" s="1012"/>
      <c r="AX25" s="1012"/>
      <c r="AY25" s="27"/>
    </row>
    <row r="26" spans="2:51" ht="20.149999999999999" customHeight="1">
      <c r="B26" s="1015"/>
      <c r="C26" s="1016"/>
      <c r="D26" s="1021"/>
      <c r="E26" s="1022"/>
      <c r="F26" s="443"/>
      <c r="G26" s="26"/>
      <c r="H26" s="26"/>
      <c r="I26" s="26"/>
      <c r="J26" s="26"/>
      <c r="K26" s="26"/>
      <c r="L26" s="26"/>
      <c r="M26" s="26"/>
      <c r="N26" s="26"/>
      <c r="O26" s="26"/>
      <c r="P26" s="26"/>
      <c r="Q26" s="26"/>
      <c r="R26" s="26"/>
      <c r="S26" s="26"/>
      <c r="T26" s="26"/>
      <c r="U26" s="26"/>
      <c r="V26" s="26"/>
      <c r="W26" s="1027" t="s">
        <v>26</v>
      </c>
      <c r="X26" s="1028"/>
      <c r="Y26" s="1028"/>
      <c r="Z26" s="1028"/>
      <c r="AA26" s="1028"/>
      <c r="AB26" s="1028"/>
      <c r="AC26" s="1028"/>
      <c r="AD26" s="1028"/>
      <c r="AE26" s="1028"/>
      <c r="AF26" s="1028"/>
      <c r="AG26" s="1028"/>
      <c r="AH26" s="1029" t="s">
        <v>563</v>
      </c>
      <c r="AI26" s="1029"/>
      <c r="AJ26" s="1029"/>
      <c r="AK26" s="1029"/>
      <c r="AL26" s="1029"/>
      <c r="AM26" s="1029"/>
      <c r="AN26" s="1029"/>
      <c r="AO26" s="1029"/>
      <c r="AP26" s="1029"/>
      <c r="AQ26" s="1029"/>
      <c r="AR26" s="1029"/>
      <c r="AS26" s="1029"/>
      <c r="AT26" s="765"/>
      <c r="AU26" s="765"/>
      <c r="AV26" s="765"/>
      <c r="AW26" s="765"/>
      <c r="AX26" s="223"/>
      <c r="AY26" s="222"/>
    </row>
    <row r="27" spans="2:51" ht="9.9" customHeight="1">
      <c r="B27" s="1015"/>
      <c r="C27" s="1016"/>
      <c r="D27" s="1108" t="s">
        <v>599</v>
      </c>
      <c r="E27" s="1109"/>
      <c r="F27" s="783"/>
      <c r="G27" s="1002" t="s">
        <v>0</v>
      </c>
      <c r="H27" s="1002"/>
      <c r="I27" s="1002"/>
      <c r="J27" s="1002"/>
      <c r="K27" s="1002"/>
      <c r="L27" s="1002"/>
      <c r="M27" s="1115"/>
      <c r="N27" s="748"/>
      <c r="O27" s="748"/>
      <c r="P27" s="1004" t="s">
        <v>589</v>
      </c>
      <c r="Q27" s="1004"/>
      <c r="R27" s="1004"/>
      <c r="S27" s="756"/>
      <c r="T27" s="595"/>
      <c r="U27" s="653"/>
      <c r="V27" s="1004" t="s">
        <v>600</v>
      </c>
      <c r="W27" s="1004"/>
      <c r="X27" s="1004"/>
      <c r="Y27" s="653"/>
      <c r="Z27" s="653"/>
      <c r="AA27" s="653"/>
      <c r="AB27" s="1004" t="s">
        <v>601</v>
      </c>
      <c r="AC27" s="1004"/>
      <c r="AD27" s="1004"/>
      <c r="AE27" s="653"/>
      <c r="AF27" s="653"/>
      <c r="AG27" s="748"/>
      <c r="AH27" s="1006" t="s">
        <v>602</v>
      </c>
      <c r="AI27" s="1004"/>
      <c r="AJ27" s="1004"/>
      <c r="AK27" s="748"/>
      <c r="AL27" s="748"/>
      <c r="AM27" s="748"/>
      <c r="AN27" s="1006" t="s">
        <v>603</v>
      </c>
      <c r="AO27" s="1004"/>
      <c r="AP27" s="1004"/>
      <c r="AQ27" s="748"/>
      <c r="AR27" s="748"/>
      <c r="AS27" s="1107" t="s">
        <v>604</v>
      </c>
      <c r="AT27" s="953"/>
      <c r="AU27" s="953"/>
      <c r="AV27" s="953"/>
      <c r="AW27" s="740"/>
      <c r="AX27" s="740"/>
      <c r="AY27" s="784"/>
    </row>
    <row r="28" spans="2:51" ht="9.9" customHeight="1">
      <c r="B28" s="1015"/>
      <c r="C28" s="1016"/>
      <c r="D28" s="1110"/>
      <c r="E28" s="1111"/>
      <c r="F28" s="443"/>
      <c r="G28" s="1003"/>
      <c r="H28" s="1003"/>
      <c r="I28" s="1003"/>
      <c r="J28" s="1003"/>
      <c r="K28" s="1003"/>
      <c r="L28" s="1003"/>
      <c r="M28" s="1025"/>
      <c r="N28" s="760"/>
      <c r="O28" s="760"/>
      <c r="P28" s="1005"/>
      <c r="Q28" s="1005"/>
      <c r="R28" s="1005"/>
      <c r="S28" s="760"/>
      <c r="T28" s="757"/>
      <c r="U28" s="757"/>
      <c r="V28" s="1005"/>
      <c r="W28" s="1005"/>
      <c r="X28" s="1005"/>
      <c r="Y28" s="757"/>
      <c r="Z28" s="757"/>
      <c r="AA28" s="757"/>
      <c r="AB28" s="1005"/>
      <c r="AC28" s="1005"/>
      <c r="AD28" s="1005"/>
      <c r="AE28" s="757"/>
      <c r="AF28" s="757"/>
      <c r="AG28" s="744"/>
      <c r="AH28" s="1005"/>
      <c r="AI28" s="1005"/>
      <c r="AJ28" s="1005"/>
      <c r="AK28" s="744"/>
      <c r="AL28" s="744"/>
      <c r="AM28" s="744"/>
      <c r="AN28" s="1005"/>
      <c r="AO28" s="1005"/>
      <c r="AP28" s="1005"/>
      <c r="AQ28" s="744"/>
      <c r="AR28" s="744"/>
      <c r="AS28" s="1037"/>
      <c r="AT28" s="1037"/>
      <c r="AU28" s="1037"/>
      <c r="AV28" s="1037"/>
      <c r="AW28" s="741"/>
      <c r="AX28" s="741"/>
      <c r="AY28" s="222"/>
    </row>
    <row r="29" spans="2:51" ht="20.149999999999999" customHeight="1">
      <c r="B29" s="1015"/>
      <c r="C29" s="1016"/>
      <c r="D29" s="1110"/>
      <c r="E29" s="1111"/>
      <c r="F29" s="443"/>
      <c r="G29" s="26"/>
      <c r="H29" s="26"/>
      <c r="I29" s="26"/>
      <c r="J29" s="26"/>
      <c r="K29" s="26"/>
      <c r="L29" s="26"/>
      <c r="M29" s="26"/>
      <c r="N29" s="1008"/>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09"/>
      <c r="AY29" s="27"/>
    </row>
    <row r="30" spans="2:51" ht="20.149999999999999" customHeight="1">
      <c r="B30" s="1015"/>
      <c r="C30" s="1016"/>
      <c r="D30" s="1110"/>
      <c r="E30" s="1111"/>
      <c r="F30" s="443"/>
      <c r="G30" s="597"/>
      <c r="H30" s="752"/>
      <c r="I30" s="1010" t="s">
        <v>428</v>
      </c>
      <c r="J30" s="1010"/>
      <c r="K30" s="1010"/>
      <c r="L30" s="1010"/>
      <c r="M30" s="26"/>
      <c r="N30" s="1011"/>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1012"/>
      <c r="AY30" s="27"/>
    </row>
    <row r="31" spans="2:51" ht="20.149999999999999" customHeight="1">
      <c r="B31" s="1015"/>
      <c r="C31" s="1016"/>
      <c r="D31" s="1110"/>
      <c r="E31" s="1111"/>
      <c r="F31" s="443"/>
      <c r="G31" s="26"/>
      <c r="H31" s="26"/>
      <c r="I31" s="26"/>
      <c r="J31" s="26"/>
      <c r="K31" s="26"/>
      <c r="L31" s="26"/>
      <c r="M31" s="26"/>
      <c r="N31" s="1008"/>
      <c r="O31" s="1009"/>
      <c r="P31" s="1009"/>
      <c r="Q31" s="1009"/>
      <c r="R31" s="1009"/>
      <c r="S31" s="1009"/>
      <c r="T31" s="1009"/>
      <c r="U31" s="1009"/>
      <c r="V31" s="1009"/>
      <c r="W31" s="1009"/>
      <c r="X31" s="1009"/>
      <c r="Y31" s="1009"/>
      <c r="Z31" s="1009"/>
      <c r="AA31" s="1009"/>
      <c r="AB31" s="1009"/>
      <c r="AC31" s="1009"/>
      <c r="AD31" s="1009"/>
      <c r="AE31" s="1009"/>
      <c r="AF31" s="1009"/>
      <c r="AG31" s="1009"/>
      <c r="AH31" s="1114"/>
      <c r="AI31" s="1114"/>
      <c r="AJ31" s="1114"/>
      <c r="AK31" s="1114"/>
      <c r="AL31" s="1114"/>
      <c r="AM31" s="1114"/>
      <c r="AN31" s="1114"/>
      <c r="AO31" s="1114"/>
      <c r="AP31" s="1114"/>
      <c r="AQ31" s="1114"/>
      <c r="AR31" s="1114"/>
      <c r="AS31" s="1114"/>
      <c r="AT31" s="1009"/>
      <c r="AU31" s="1009"/>
      <c r="AV31" s="1009"/>
      <c r="AW31" s="1009"/>
      <c r="AX31" s="1009"/>
      <c r="AY31" s="27"/>
    </row>
    <row r="32" spans="2:51" ht="20.149999999999999" customHeight="1">
      <c r="B32" s="1015"/>
      <c r="C32" s="1016"/>
      <c r="D32" s="1112"/>
      <c r="E32" s="1113"/>
      <c r="F32" s="445"/>
      <c r="G32" s="191"/>
      <c r="H32" s="191"/>
      <c r="I32" s="191"/>
      <c r="J32" s="191"/>
      <c r="K32" s="191"/>
      <c r="L32" s="191"/>
      <c r="M32" s="191"/>
      <c r="N32" s="191"/>
      <c r="O32" s="191"/>
      <c r="P32" s="191"/>
      <c r="Q32" s="191"/>
      <c r="R32" s="191"/>
      <c r="S32" s="191"/>
      <c r="T32" s="191"/>
      <c r="U32" s="191"/>
      <c r="V32" s="191"/>
      <c r="W32" s="1027" t="s">
        <v>26</v>
      </c>
      <c r="X32" s="1028"/>
      <c r="Y32" s="1028"/>
      <c r="Z32" s="1028"/>
      <c r="AA32" s="1028"/>
      <c r="AB32" s="1028"/>
      <c r="AC32" s="1028"/>
      <c r="AD32" s="1028"/>
      <c r="AE32" s="1028"/>
      <c r="AF32" s="1028"/>
      <c r="AG32" s="1028"/>
      <c r="AH32" s="1029" t="s">
        <v>563</v>
      </c>
      <c r="AI32" s="1029"/>
      <c r="AJ32" s="1029"/>
      <c r="AK32" s="1029"/>
      <c r="AL32" s="1029"/>
      <c r="AM32" s="1029"/>
      <c r="AN32" s="1029"/>
      <c r="AO32" s="1029"/>
      <c r="AP32" s="1029"/>
      <c r="AQ32" s="1029"/>
      <c r="AR32" s="1029"/>
      <c r="AS32" s="1029"/>
      <c r="AT32" s="596"/>
      <c r="AU32" s="596"/>
      <c r="AV32" s="596"/>
      <c r="AW32" s="596"/>
      <c r="AX32" s="225"/>
      <c r="AY32" s="226"/>
    </row>
    <row r="33" spans="2:63" ht="9.9" customHeight="1">
      <c r="B33" s="1015"/>
      <c r="C33" s="1016"/>
      <c r="D33" s="1108" t="s">
        <v>605</v>
      </c>
      <c r="E33" s="1109"/>
      <c r="F33" s="783"/>
      <c r="G33" s="1002" t="s">
        <v>0</v>
      </c>
      <c r="H33" s="1002"/>
      <c r="I33" s="1002"/>
      <c r="J33" s="1002"/>
      <c r="K33" s="1002"/>
      <c r="L33" s="1002"/>
      <c r="M33" s="748"/>
      <c r="N33" s="748"/>
      <c r="O33" s="748"/>
      <c r="P33" s="1004" t="s">
        <v>589</v>
      </c>
      <c r="Q33" s="1004"/>
      <c r="R33" s="1004"/>
      <c r="S33" s="756"/>
      <c r="T33" s="595"/>
      <c r="U33" s="653"/>
      <c r="V33" s="1004" t="s">
        <v>600</v>
      </c>
      <c r="W33" s="1004"/>
      <c r="X33" s="1004"/>
      <c r="Y33" s="653"/>
      <c r="Z33" s="653"/>
      <c r="AA33" s="653"/>
      <c r="AB33" s="1004" t="s">
        <v>606</v>
      </c>
      <c r="AC33" s="1004"/>
      <c r="AD33" s="1004"/>
      <c r="AE33" s="653"/>
      <c r="AF33" s="653"/>
      <c r="AG33" s="748"/>
      <c r="AH33" s="1006" t="s">
        <v>588</v>
      </c>
      <c r="AI33" s="1004"/>
      <c r="AJ33" s="1004"/>
      <c r="AK33" s="748"/>
      <c r="AL33" s="748"/>
      <c r="AM33" s="748"/>
      <c r="AN33" s="1006" t="s">
        <v>607</v>
      </c>
      <c r="AO33" s="1004"/>
      <c r="AP33" s="1004"/>
      <c r="AQ33" s="748"/>
      <c r="AR33" s="748"/>
      <c r="AS33" s="1107" t="s">
        <v>608</v>
      </c>
      <c r="AT33" s="953"/>
      <c r="AU33" s="953"/>
      <c r="AV33" s="953"/>
      <c r="AW33" s="740"/>
      <c r="AX33" s="740"/>
      <c r="AY33" s="784"/>
    </row>
    <row r="34" spans="2:63" ht="9.9" customHeight="1">
      <c r="B34" s="1015"/>
      <c r="C34" s="1016"/>
      <c r="D34" s="1110"/>
      <c r="E34" s="1111"/>
      <c r="F34" s="443"/>
      <c r="G34" s="1003"/>
      <c r="H34" s="1003"/>
      <c r="I34" s="1003"/>
      <c r="J34" s="1003"/>
      <c r="K34" s="1003"/>
      <c r="L34" s="1003"/>
      <c r="M34" s="744"/>
      <c r="N34" s="760"/>
      <c r="O34" s="760"/>
      <c r="P34" s="1005"/>
      <c r="Q34" s="1005"/>
      <c r="R34" s="1005"/>
      <c r="S34" s="760"/>
      <c r="T34" s="757"/>
      <c r="U34" s="757"/>
      <c r="V34" s="1005"/>
      <c r="W34" s="1005"/>
      <c r="X34" s="1005"/>
      <c r="Y34" s="757"/>
      <c r="Z34" s="757"/>
      <c r="AA34" s="757"/>
      <c r="AB34" s="1005"/>
      <c r="AC34" s="1005"/>
      <c r="AD34" s="1005"/>
      <c r="AE34" s="757"/>
      <c r="AF34" s="757"/>
      <c r="AG34" s="744"/>
      <c r="AH34" s="1005"/>
      <c r="AI34" s="1005"/>
      <c r="AJ34" s="1005"/>
      <c r="AK34" s="744"/>
      <c r="AL34" s="744"/>
      <c r="AM34" s="744"/>
      <c r="AN34" s="1005"/>
      <c r="AO34" s="1005"/>
      <c r="AP34" s="1005"/>
      <c r="AQ34" s="744"/>
      <c r="AR34" s="744"/>
      <c r="AS34" s="1037"/>
      <c r="AT34" s="1037"/>
      <c r="AU34" s="1037"/>
      <c r="AV34" s="1037"/>
      <c r="AW34" s="741"/>
      <c r="AX34" s="741"/>
      <c r="AY34" s="222"/>
    </row>
    <row r="35" spans="2:63" ht="20.149999999999999" customHeight="1">
      <c r="B35" s="1015"/>
      <c r="C35" s="1016"/>
      <c r="D35" s="1110"/>
      <c r="E35" s="1111"/>
      <c r="F35" s="443"/>
      <c r="G35" s="26"/>
      <c r="H35" s="26"/>
      <c r="I35" s="26"/>
      <c r="J35" s="26"/>
      <c r="K35" s="26"/>
      <c r="L35" s="26"/>
      <c r="M35" s="26"/>
      <c r="N35" s="1008"/>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1009"/>
      <c r="AY35" s="27"/>
    </row>
    <row r="36" spans="2:63" ht="20.149999999999999" customHeight="1">
      <c r="B36" s="1015"/>
      <c r="C36" s="1016"/>
      <c r="D36" s="1110"/>
      <c r="E36" s="1111"/>
      <c r="F36" s="443"/>
      <c r="G36" s="597"/>
      <c r="H36" s="752"/>
      <c r="I36" s="1010" t="s">
        <v>428</v>
      </c>
      <c r="J36" s="1010"/>
      <c r="K36" s="1010"/>
      <c r="L36" s="1010"/>
      <c r="M36" s="26"/>
      <c r="N36" s="1011"/>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27"/>
    </row>
    <row r="37" spans="2:63" ht="20.149999999999999" customHeight="1">
      <c r="B37" s="1015"/>
      <c r="C37" s="1016"/>
      <c r="D37" s="1110"/>
      <c r="E37" s="1111"/>
      <c r="F37" s="443"/>
      <c r="G37" s="26"/>
      <c r="H37" s="26"/>
      <c r="I37" s="26"/>
      <c r="J37" s="26"/>
      <c r="K37" s="26"/>
      <c r="L37" s="26"/>
      <c r="M37" s="26"/>
      <c r="N37" s="1011"/>
      <c r="O37" s="1012"/>
      <c r="P37" s="1012"/>
      <c r="Q37" s="1012"/>
      <c r="R37" s="1012"/>
      <c r="S37" s="1012"/>
      <c r="T37" s="1012"/>
      <c r="U37" s="1012"/>
      <c r="V37" s="1012"/>
      <c r="W37" s="1012"/>
      <c r="X37" s="1012"/>
      <c r="Y37" s="1012"/>
      <c r="Z37" s="1012"/>
      <c r="AA37" s="1012"/>
      <c r="AB37" s="1012"/>
      <c r="AC37" s="1012"/>
      <c r="AD37" s="1012"/>
      <c r="AE37" s="1012"/>
      <c r="AF37" s="1012"/>
      <c r="AG37" s="1012"/>
      <c r="AH37" s="1106"/>
      <c r="AI37" s="1106"/>
      <c r="AJ37" s="1106"/>
      <c r="AK37" s="1106"/>
      <c r="AL37" s="1106"/>
      <c r="AM37" s="1106"/>
      <c r="AN37" s="1106"/>
      <c r="AO37" s="1106"/>
      <c r="AP37" s="1106"/>
      <c r="AQ37" s="1106"/>
      <c r="AR37" s="1106"/>
      <c r="AS37" s="1106"/>
      <c r="AT37" s="1012"/>
      <c r="AU37" s="1012"/>
      <c r="AV37" s="1012"/>
      <c r="AW37" s="1012"/>
      <c r="AX37" s="1012"/>
      <c r="AY37" s="27"/>
    </row>
    <row r="38" spans="2:63" ht="20.149999999999999" customHeight="1">
      <c r="B38" s="1015"/>
      <c r="C38" s="1016"/>
      <c r="D38" s="1112"/>
      <c r="E38" s="1113"/>
      <c r="F38" s="445"/>
      <c r="G38" s="191"/>
      <c r="H38" s="191"/>
      <c r="I38" s="191"/>
      <c r="J38" s="191"/>
      <c r="K38" s="191"/>
      <c r="L38" s="191"/>
      <c r="M38" s="191"/>
      <c r="N38" s="191"/>
      <c r="O38" s="191"/>
      <c r="P38" s="191"/>
      <c r="Q38" s="191"/>
      <c r="R38" s="191"/>
      <c r="S38" s="191"/>
      <c r="T38" s="191"/>
      <c r="U38" s="191"/>
      <c r="V38" s="191"/>
      <c r="W38" s="1027" t="s">
        <v>26</v>
      </c>
      <c r="X38" s="1028"/>
      <c r="Y38" s="1028"/>
      <c r="Z38" s="1028"/>
      <c r="AA38" s="1028"/>
      <c r="AB38" s="1028"/>
      <c r="AC38" s="1028"/>
      <c r="AD38" s="1028"/>
      <c r="AE38" s="1028"/>
      <c r="AF38" s="1028"/>
      <c r="AG38" s="1028"/>
      <c r="AH38" s="1029" t="s">
        <v>563</v>
      </c>
      <c r="AI38" s="1029"/>
      <c r="AJ38" s="1029"/>
      <c r="AK38" s="1029"/>
      <c r="AL38" s="1029"/>
      <c r="AM38" s="1029"/>
      <c r="AN38" s="1029"/>
      <c r="AO38" s="1029"/>
      <c r="AP38" s="1029"/>
      <c r="AQ38" s="1029"/>
      <c r="AR38" s="1029"/>
      <c r="AS38" s="1029"/>
      <c r="AT38" s="596"/>
      <c r="AU38" s="596"/>
      <c r="AV38" s="596"/>
      <c r="AW38" s="596"/>
      <c r="AX38" s="225"/>
      <c r="AY38" s="226"/>
    </row>
    <row r="39" spans="2:63" ht="9.9" customHeight="1">
      <c r="B39" s="1015"/>
      <c r="C39" s="1016"/>
      <c r="D39" s="1030" t="s">
        <v>564</v>
      </c>
      <c r="E39" s="1031"/>
      <c r="F39" s="447"/>
      <c r="G39" s="1002" t="s">
        <v>0</v>
      </c>
      <c r="H39" s="1002"/>
      <c r="I39" s="1002"/>
      <c r="J39" s="1002"/>
      <c r="K39" s="1002"/>
      <c r="L39" s="1002"/>
      <c r="M39" s="748"/>
      <c r="N39" s="748"/>
      <c r="O39" s="748"/>
      <c r="P39" s="1004" t="s">
        <v>609</v>
      </c>
      <c r="Q39" s="1004"/>
      <c r="R39" s="1004"/>
      <c r="S39" s="756"/>
      <c r="T39" s="595"/>
      <c r="U39" s="595"/>
      <c r="V39" s="1006" t="s">
        <v>610</v>
      </c>
      <c r="W39" s="1004"/>
      <c r="X39" s="1004"/>
      <c r="Y39" s="653"/>
      <c r="Z39" s="653"/>
      <c r="AA39" s="653"/>
      <c r="AB39" s="1004" t="s">
        <v>424</v>
      </c>
      <c r="AC39" s="1004"/>
      <c r="AD39" s="1004"/>
      <c r="AE39" s="653"/>
      <c r="AF39" s="653"/>
      <c r="AG39" s="748"/>
      <c r="AH39" s="1006" t="s">
        <v>429</v>
      </c>
      <c r="AI39" s="1004"/>
      <c r="AJ39" s="1004"/>
      <c r="AK39" s="748"/>
      <c r="AL39" s="748"/>
      <c r="AM39" s="594"/>
      <c r="AN39" s="1006" t="s">
        <v>426</v>
      </c>
      <c r="AO39" s="1004"/>
      <c r="AP39" s="1004"/>
      <c r="AQ39" s="756"/>
      <c r="AR39" s="756"/>
      <c r="AS39" s="964" t="s">
        <v>427</v>
      </c>
      <c r="AT39" s="964"/>
      <c r="AU39" s="964"/>
      <c r="AV39" s="964"/>
      <c r="AW39" s="756"/>
      <c r="AX39" s="227"/>
      <c r="AY39" s="222"/>
    </row>
    <row r="40" spans="2:63" ht="9.9" customHeight="1">
      <c r="B40" s="1015"/>
      <c r="C40" s="1016"/>
      <c r="D40" s="1021"/>
      <c r="E40" s="1022"/>
      <c r="F40" s="444"/>
      <c r="G40" s="1003"/>
      <c r="H40" s="1003"/>
      <c r="I40" s="1003"/>
      <c r="J40" s="1003"/>
      <c r="K40" s="1003"/>
      <c r="L40" s="1003"/>
      <c r="M40" s="744"/>
      <c r="N40" s="760"/>
      <c r="O40" s="760"/>
      <c r="P40" s="1005"/>
      <c r="Q40" s="1005"/>
      <c r="R40" s="1005"/>
      <c r="S40" s="760"/>
      <c r="T40" s="757"/>
      <c r="U40" s="757"/>
      <c r="V40" s="1005"/>
      <c r="W40" s="1005"/>
      <c r="X40" s="1005"/>
      <c r="Y40" s="757"/>
      <c r="Z40" s="757"/>
      <c r="AA40" s="757"/>
      <c r="AB40" s="1005"/>
      <c r="AC40" s="1005"/>
      <c r="AD40" s="1005"/>
      <c r="AE40" s="757"/>
      <c r="AF40" s="757"/>
      <c r="AG40" s="744"/>
      <c r="AH40" s="1005"/>
      <c r="AI40" s="1005"/>
      <c r="AJ40" s="1005"/>
      <c r="AK40" s="744"/>
      <c r="AL40" s="744"/>
      <c r="AM40" s="744"/>
      <c r="AN40" s="1005"/>
      <c r="AO40" s="1005"/>
      <c r="AP40" s="1005"/>
      <c r="AQ40" s="760"/>
      <c r="AR40" s="760"/>
      <c r="AS40" s="967"/>
      <c r="AT40" s="967"/>
      <c r="AU40" s="967"/>
      <c r="AV40" s="967"/>
      <c r="AW40" s="760"/>
      <c r="AX40" s="223"/>
      <c r="AY40" s="222"/>
    </row>
    <row r="41" spans="2:63" ht="20.149999999999999" customHeight="1">
      <c r="B41" s="1015"/>
      <c r="C41" s="1016"/>
      <c r="D41" s="1021"/>
      <c r="E41" s="1022"/>
      <c r="F41" s="443"/>
      <c r="G41" s="26"/>
      <c r="H41" s="26"/>
      <c r="I41" s="26"/>
      <c r="J41" s="26"/>
      <c r="K41" s="26"/>
      <c r="L41" s="26"/>
      <c r="M41" s="26"/>
      <c r="N41" s="1008"/>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c r="AN41" s="1009"/>
      <c r="AO41" s="1009"/>
      <c r="AP41" s="1009"/>
      <c r="AQ41" s="1009"/>
      <c r="AR41" s="1009"/>
      <c r="AS41" s="1009"/>
      <c r="AT41" s="1009"/>
      <c r="AU41" s="1009"/>
      <c r="AV41" s="1009"/>
      <c r="AW41" s="1009"/>
      <c r="AX41" s="1009"/>
      <c r="AY41" s="27"/>
    </row>
    <row r="42" spans="2:63" ht="20.149999999999999" customHeight="1">
      <c r="B42" s="1015"/>
      <c r="C42" s="1016"/>
      <c r="D42" s="1021"/>
      <c r="E42" s="1022"/>
      <c r="F42" s="443"/>
      <c r="G42" s="597"/>
      <c r="H42" s="752"/>
      <c r="I42" s="1010" t="s">
        <v>428</v>
      </c>
      <c r="J42" s="1010"/>
      <c r="K42" s="1010"/>
      <c r="L42" s="1010"/>
      <c r="M42" s="26"/>
      <c r="N42" s="1011"/>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12"/>
      <c r="AS42" s="1012"/>
      <c r="AT42" s="1012"/>
      <c r="AU42" s="1012"/>
      <c r="AV42" s="1012"/>
      <c r="AW42" s="1012"/>
      <c r="AX42" s="1012"/>
      <c r="AY42" s="27"/>
    </row>
    <row r="43" spans="2:63" ht="20.149999999999999" customHeight="1">
      <c r="B43" s="1015"/>
      <c r="C43" s="1016"/>
      <c r="D43" s="1021"/>
      <c r="E43" s="1022"/>
      <c r="F43" s="443"/>
      <c r="G43" s="26"/>
      <c r="H43" s="26"/>
      <c r="I43" s="26"/>
      <c r="J43" s="26"/>
      <c r="K43" s="26"/>
      <c r="L43" s="26"/>
      <c r="M43" s="26"/>
      <c r="N43" s="1011"/>
      <c r="O43" s="1012"/>
      <c r="P43" s="1012"/>
      <c r="Q43" s="1012"/>
      <c r="R43" s="1012"/>
      <c r="S43" s="1012"/>
      <c r="T43" s="1012"/>
      <c r="U43" s="1012"/>
      <c r="V43" s="1012"/>
      <c r="W43" s="1012"/>
      <c r="X43" s="1012"/>
      <c r="Y43" s="1012"/>
      <c r="Z43" s="1012"/>
      <c r="AA43" s="1012"/>
      <c r="AB43" s="1012"/>
      <c r="AC43" s="1012"/>
      <c r="AD43" s="1012"/>
      <c r="AE43" s="1012"/>
      <c r="AF43" s="1012"/>
      <c r="AG43" s="1012"/>
      <c r="AH43" s="1106"/>
      <c r="AI43" s="1106"/>
      <c r="AJ43" s="1106"/>
      <c r="AK43" s="1106"/>
      <c r="AL43" s="1106"/>
      <c r="AM43" s="1106"/>
      <c r="AN43" s="1106"/>
      <c r="AO43" s="1106"/>
      <c r="AP43" s="1106"/>
      <c r="AQ43" s="1106"/>
      <c r="AR43" s="1106"/>
      <c r="AS43" s="1106"/>
      <c r="AT43" s="1012"/>
      <c r="AU43" s="1012"/>
      <c r="AV43" s="1012"/>
      <c r="AW43" s="1012"/>
      <c r="AX43" s="1012"/>
      <c r="AY43" s="27"/>
    </row>
    <row r="44" spans="2:63" ht="20.149999999999999" customHeight="1" thickBot="1">
      <c r="B44" s="1017"/>
      <c r="C44" s="1018"/>
      <c r="D44" s="1032"/>
      <c r="E44" s="1033"/>
      <c r="F44" s="446"/>
      <c r="G44" s="192"/>
      <c r="H44" s="192"/>
      <c r="I44" s="192"/>
      <c r="J44" s="192"/>
      <c r="K44" s="192"/>
      <c r="L44" s="192"/>
      <c r="M44" s="192"/>
      <c r="N44" s="228"/>
      <c r="O44" s="228"/>
      <c r="P44" s="228"/>
      <c r="Q44" s="228"/>
      <c r="R44" s="228"/>
      <c r="S44" s="228"/>
      <c r="T44" s="228"/>
      <c r="U44" s="228"/>
      <c r="V44" s="228"/>
      <c r="W44" s="1000" t="s">
        <v>26</v>
      </c>
      <c r="X44" s="951"/>
      <c r="Y44" s="951"/>
      <c r="Z44" s="951"/>
      <c r="AA44" s="951"/>
      <c r="AB44" s="951"/>
      <c r="AC44" s="951"/>
      <c r="AD44" s="951"/>
      <c r="AE44" s="951"/>
      <c r="AF44" s="951"/>
      <c r="AG44" s="951"/>
      <c r="AH44" s="1001" t="s">
        <v>563</v>
      </c>
      <c r="AI44" s="1001"/>
      <c r="AJ44" s="1001"/>
      <c r="AK44" s="1001"/>
      <c r="AL44" s="1001"/>
      <c r="AM44" s="1001"/>
      <c r="AN44" s="1001"/>
      <c r="AO44" s="1001"/>
      <c r="AP44" s="1001"/>
      <c r="AQ44" s="1001"/>
      <c r="AR44" s="1001"/>
      <c r="AS44" s="1001"/>
      <c r="AT44" s="590"/>
      <c r="AU44" s="590"/>
      <c r="AV44" s="590"/>
      <c r="AW44" s="590"/>
      <c r="AX44" s="228"/>
      <c r="AY44" s="229"/>
    </row>
    <row r="45" spans="2:63" ht="13.5" thickBo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2:63" s="2" customFormat="1" ht="11.15" customHeight="1">
      <c r="B46" s="978" t="s">
        <v>32</v>
      </c>
      <c r="C46" s="979"/>
      <c r="D46" s="979"/>
      <c r="E46" s="980"/>
      <c r="F46" s="766"/>
      <c r="G46" s="984" t="s">
        <v>7</v>
      </c>
      <c r="H46" s="985"/>
      <c r="I46" s="985"/>
      <c r="J46" s="985"/>
      <c r="K46" s="985"/>
      <c r="L46" s="985"/>
      <c r="M46" s="985"/>
      <c r="N46" s="767"/>
      <c r="O46" s="768"/>
      <c r="P46" s="987" t="s">
        <v>46</v>
      </c>
      <c r="Q46" s="988"/>
      <c r="R46" s="988"/>
      <c r="S46" s="988"/>
      <c r="T46" s="988"/>
      <c r="U46" s="988"/>
      <c r="V46" s="988"/>
      <c r="W46" s="769"/>
      <c r="X46" s="770"/>
      <c r="Y46" s="785"/>
      <c r="Z46" s="1102" t="s">
        <v>611</v>
      </c>
      <c r="AA46" s="1103"/>
      <c r="AB46" s="1103"/>
      <c r="AC46" s="1103"/>
      <c r="AD46" s="1103"/>
      <c r="AE46" s="769"/>
      <c r="AF46" s="770"/>
      <c r="AG46" s="786"/>
      <c r="AH46" s="987" t="s">
        <v>612</v>
      </c>
      <c r="AI46" s="984"/>
      <c r="AJ46" s="984"/>
      <c r="AK46" s="984"/>
      <c r="AL46" s="984"/>
      <c r="AM46" s="787"/>
      <c r="AN46" s="775"/>
      <c r="AO46" s="775"/>
      <c r="AP46" s="776"/>
      <c r="AQ46" s="770"/>
      <c r="AR46" s="990" t="s">
        <v>45</v>
      </c>
      <c r="AS46" s="991"/>
      <c r="AT46" s="991"/>
      <c r="AU46" s="991"/>
      <c r="AV46" s="994" t="s">
        <v>430</v>
      </c>
      <c r="AW46" s="995"/>
      <c r="AX46" s="995"/>
      <c r="AY46" s="996"/>
      <c r="BA46" s="220"/>
      <c r="BB46" s="220"/>
      <c r="BC46" s="220"/>
      <c r="BD46" s="220"/>
      <c r="BE46" s="220"/>
      <c r="BF46" s="220"/>
      <c r="BG46" s="220"/>
      <c r="BH46" s="220"/>
      <c r="BI46" s="220"/>
      <c r="BJ46" s="220"/>
      <c r="BK46" s="220"/>
    </row>
    <row r="47" spans="2:63" s="2" customFormat="1" ht="11.15" customHeight="1">
      <c r="B47" s="981"/>
      <c r="C47" s="982"/>
      <c r="D47" s="982"/>
      <c r="E47" s="983"/>
      <c r="F47" s="777"/>
      <c r="G47" s="986"/>
      <c r="H47" s="986"/>
      <c r="I47" s="986"/>
      <c r="J47" s="986"/>
      <c r="K47" s="986"/>
      <c r="L47" s="986"/>
      <c r="M47" s="986"/>
      <c r="N47" s="778"/>
      <c r="O47" s="779"/>
      <c r="P47" s="989"/>
      <c r="Q47" s="989"/>
      <c r="R47" s="989"/>
      <c r="S47" s="989"/>
      <c r="T47" s="989"/>
      <c r="U47" s="989"/>
      <c r="V47" s="989"/>
      <c r="W47" s="780"/>
      <c r="X47" s="770"/>
      <c r="Y47" s="788"/>
      <c r="Z47" s="1104"/>
      <c r="AA47" s="1104"/>
      <c r="AB47" s="1104"/>
      <c r="AC47" s="1104"/>
      <c r="AD47" s="1104"/>
      <c r="AE47" s="780"/>
      <c r="AF47" s="773"/>
      <c r="AG47" s="788"/>
      <c r="AH47" s="1105"/>
      <c r="AI47" s="1105"/>
      <c r="AJ47" s="1105"/>
      <c r="AK47" s="1105"/>
      <c r="AL47" s="1105"/>
      <c r="AM47" s="789"/>
      <c r="AN47" s="775"/>
      <c r="AO47" s="775"/>
      <c r="AP47" s="770"/>
      <c r="AQ47" s="770"/>
      <c r="AR47" s="992"/>
      <c r="AS47" s="993"/>
      <c r="AT47" s="993"/>
      <c r="AU47" s="993"/>
      <c r="AV47" s="997"/>
      <c r="AW47" s="998"/>
      <c r="AX47" s="998"/>
      <c r="AY47" s="999"/>
      <c r="BA47" s="220"/>
      <c r="BB47" s="220"/>
      <c r="BC47" s="220"/>
      <c r="BD47" s="220"/>
      <c r="BE47" s="220"/>
      <c r="BF47" s="220"/>
      <c r="BG47" s="220"/>
      <c r="BH47" s="220"/>
      <c r="BI47" s="220"/>
      <c r="BJ47" s="220"/>
      <c r="BK47" s="220"/>
    </row>
    <row r="48" spans="2:63" ht="12" customHeight="1">
      <c r="B48" s="946"/>
      <c r="C48" s="947"/>
      <c r="D48" s="947"/>
      <c r="E48" s="948"/>
      <c r="F48" s="953"/>
      <c r="G48" s="954"/>
      <c r="H48" s="954"/>
      <c r="I48" s="954"/>
      <c r="J48" s="954"/>
      <c r="K48" s="954"/>
      <c r="L48" s="954"/>
      <c r="M48" s="954"/>
      <c r="N48" s="955"/>
      <c r="O48" s="956"/>
      <c r="P48" s="953"/>
      <c r="Q48" s="953"/>
      <c r="R48" s="953"/>
      <c r="S48" s="953"/>
      <c r="T48" s="953"/>
      <c r="U48" s="953"/>
      <c r="V48" s="953"/>
      <c r="W48" s="957"/>
      <c r="X48" s="747"/>
      <c r="Y48" s="966"/>
      <c r="Z48" s="1037"/>
      <c r="AA48" s="1037"/>
      <c r="AB48" s="1037"/>
      <c r="AC48" s="1037"/>
      <c r="AD48" s="1037"/>
      <c r="AE48" s="959"/>
      <c r="AF48" s="753"/>
      <c r="AG48" s="1093"/>
      <c r="AH48" s="1094"/>
      <c r="AI48" s="1094"/>
      <c r="AJ48" s="1094"/>
      <c r="AK48" s="1094"/>
      <c r="AL48" s="1094"/>
      <c r="AM48" s="1095"/>
      <c r="AN48" s="601"/>
      <c r="AO48" s="601"/>
      <c r="AP48" s="591"/>
      <c r="AQ48" s="747"/>
      <c r="AR48" s="963"/>
      <c r="AS48" s="964"/>
      <c r="AT48" s="964"/>
      <c r="AU48" s="965"/>
      <c r="AV48" s="956"/>
      <c r="AW48" s="964"/>
      <c r="AX48" s="964"/>
      <c r="AY48" s="972"/>
    </row>
    <row r="49" spans="2:51" ht="12" customHeight="1">
      <c r="B49" s="949"/>
      <c r="C49" s="947"/>
      <c r="D49" s="947"/>
      <c r="E49" s="948"/>
      <c r="F49" s="947"/>
      <c r="G49" s="947"/>
      <c r="H49" s="947"/>
      <c r="I49" s="947"/>
      <c r="J49" s="947"/>
      <c r="K49" s="947"/>
      <c r="L49" s="947"/>
      <c r="M49" s="947"/>
      <c r="N49" s="948"/>
      <c r="O49" s="958"/>
      <c r="P49" s="943"/>
      <c r="Q49" s="943"/>
      <c r="R49" s="943"/>
      <c r="S49" s="943"/>
      <c r="T49" s="943"/>
      <c r="U49" s="943"/>
      <c r="V49" s="943"/>
      <c r="W49" s="959"/>
      <c r="X49" s="747"/>
      <c r="Y49" s="1091"/>
      <c r="Z49" s="1037"/>
      <c r="AA49" s="1037"/>
      <c r="AB49" s="1037"/>
      <c r="AC49" s="1037"/>
      <c r="AD49" s="1037"/>
      <c r="AE49" s="959"/>
      <c r="AF49" s="753"/>
      <c r="AG49" s="1096"/>
      <c r="AH49" s="1097"/>
      <c r="AI49" s="1097"/>
      <c r="AJ49" s="1097"/>
      <c r="AK49" s="1097"/>
      <c r="AL49" s="1097"/>
      <c r="AM49" s="1098"/>
      <c r="AN49" s="601"/>
      <c r="AO49" s="601"/>
      <c r="AP49" s="747"/>
      <c r="AQ49" s="747"/>
      <c r="AR49" s="966"/>
      <c r="AS49" s="967"/>
      <c r="AT49" s="967"/>
      <c r="AU49" s="968"/>
      <c r="AV49" s="973"/>
      <c r="AW49" s="974"/>
      <c r="AX49" s="974"/>
      <c r="AY49" s="975"/>
    </row>
    <row r="50" spans="2:51" ht="12" customHeight="1">
      <c r="B50" s="949"/>
      <c r="C50" s="947"/>
      <c r="D50" s="947"/>
      <c r="E50" s="948"/>
      <c r="F50" s="947"/>
      <c r="G50" s="947"/>
      <c r="H50" s="947"/>
      <c r="I50" s="947"/>
      <c r="J50" s="947"/>
      <c r="K50" s="947"/>
      <c r="L50" s="947"/>
      <c r="M50" s="947"/>
      <c r="N50" s="948"/>
      <c r="O50" s="958"/>
      <c r="P50" s="943"/>
      <c r="Q50" s="943"/>
      <c r="R50" s="943"/>
      <c r="S50" s="943"/>
      <c r="T50" s="943"/>
      <c r="U50" s="943"/>
      <c r="V50" s="943"/>
      <c r="W50" s="959"/>
      <c r="X50" s="747"/>
      <c r="Y50" s="1091"/>
      <c r="Z50" s="1037"/>
      <c r="AA50" s="1037"/>
      <c r="AB50" s="1037"/>
      <c r="AC50" s="1037"/>
      <c r="AD50" s="1037"/>
      <c r="AE50" s="959"/>
      <c r="AF50" s="753"/>
      <c r="AG50" s="1096"/>
      <c r="AH50" s="1097"/>
      <c r="AI50" s="1097"/>
      <c r="AJ50" s="1097"/>
      <c r="AK50" s="1097"/>
      <c r="AL50" s="1097"/>
      <c r="AM50" s="1098"/>
      <c r="AN50" s="744"/>
      <c r="AO50" s="744"/>
      <c r="AP50" s="747"/>
      <c r="AQ50" s="747"/>
      <c r="AR50" s="966"/>
      <c r="AS50" s="967"/>
      <c r="AT50" s="967"/>
      <c r="AU50" s="968"/>
      <c r="AV50" s="973"/>
      <c r="AW50" s="974"/>
      <c r="AX50" s="974"/>
      <c r="AY50" s="975"/>
    </row>
    <row r="51" spans="2:51" ht="12" customHeight="1" thickBot="1">
      <c r="B51" s="950"/>
      <c r="C51" s="951"/>
      <c r="D51" s="951"/>
      <c r="E51" s="952"/>
      <c r="F51" s="951"/>
      <c r="G51" s="951"/>
      <c r="H51" s="951"/>
      <c r="I51" s="951"/>
      <c r="J51" s="951"/>
      <c r="K51" s="951"/>
      <c r="L51" s="951"/>
      <c r="M51" s="951"/>
      <c r="N51" s="952"/>
      <c r="O51" s="960"/>
      <c r="P51" s="961"/>
      <c r="Q51" s="961"/>
      <c r="R51" s="961"/>
      <c r="S51" s="961"/>
      <c r="T51" s="961"/>
      <c r="U51" s="961"/>
      <c r="V51" s="961"/>
      <c r="W51" s="962"/>
      <c r="X51" s="747"/>
      <c r="Y51" s="1092"/>
      <c r="Z51" s="961"/>
      <c r="AA51" s="961"/>
      <c r="AB51" s="961"/>
      <c r="AC51" s="961"/>
      <c r="AD51" s="961"/>
      <c r="AE51" s="962"/>
      <c r="AF51" s="753"/>
      <c r="AG51" s="1099"/>
      <c r="AH51" s="1100"/>
      <c r="AI51" s="1100"/>
      <c r="AJ51" s="1100"/>
      <c r="AK51" s="1100"/>
      <c r="AL51" s="1100"/>
      <c r="AM51" s="1101"/>
      <c r="AN51" s="744"/>
      <c r="AO51" s="744"/>
      <c r="AP51" s="747"/>
      <c r="AQ51" s="747"/>
      <c r="AR51" s="969"/>
      <c r="AS51" s="970"/>
      <c r="AT51" s="970"/>
      <c r="AU51" s="971"/>
      <c r="AV51" s="976"/>
      <c r="AW51" s="970"/>
      <c r="AX51" s="970"/>
      <c r="AY51" s="977"/>
    </row>
    <row r="52" spans="2:51" ht="9.9" customHeight="1">
      <c r="B52" s="882"/>
      <c r="C52" s="882"/>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760"/>
      <c r="AG52" s="760"/>
      <c r="AH52" s="760"/>
      <c r="AI52" s="760"/>
      <c r="AJ52" s="760"/>
      <c r="AK52" s="760"/>
      <c r="AL52" s="760"/>
      <c r="AM52" s="883"/>
      <c r="AN52" s="883"/>
      <c r="AO52" s="883"/>
      <c r="AP52" s="883"/>
      <c r="AQ52" s="883"/>
      <c r="AR52" s="883"/>
      <c r="AS52" s="883"/>
      <c r="AT52" s="883"/>
      <c r="AU52" s="253"/>
      <c r="AV52" s="253"/>
      <c r="AW52" s="253"/>
      <c r="AX52" s="253"/>
      <c r="AY52" s="253"/>
    </row>
    <row r="53" spans="2:51" ht="9.9" customHeight="1">
      <c r="B53" s="747"/>
      <c r="C53" s="747"/>
      <c r="D53" s="747"/>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60"/>
      <c r="AG53" s="760"/>
      <c r="AH53" s="760"/>
      <c r="AI53" s="760"/>
      <c r="AJ53" s="760"/>
      <c r="AK53" s="760"/>
      <c r="AL53" s="760"/>
      <c r="AM53" s="744"/>
      <c r="AN53" s="744"/>
      <c r="AO53" s="744"/>
      <c r="AP53" s="744"/>
      <c r="AQ53" s="744"/>
      <c r="AR53" s="744"/>
      <c r="AS53" s="744"/>
      <c r="AT53" s="744"/>
      <c r="AU53" s="253"/>
      <c r="AV53" s="253"/>
      <c r="AW53" s="253"/>
      <c r="AX53" s="253"/>
      <c r="AY53" s="253"/>
    </row>
    <row r="54" spans="2:5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sheetData>
  <sheetProtection sheet="1" selectLockedCells="1"/>
  <mergeCells count="105">
    <mergeCell ref="B1:AY1"/>
    <mergeCell ref="BA1:BP1"/>
    <mergeCell ref="R2:AI2"/>
    <mergeCell ref="B3:F3"/>
    <mergeCell ref="G3:AY3"/>
    <mergeCell ref="B4:F4"/>
    <mergeCell ref="G4:AN4"/>
    <mergeCell ref="AO4:AS4"/>
    <mergeCell ref="AT4:AY4"/>
    <mergeCell ref="AV5:AW5"/>
    <mergeCell ref="AX5:AY5"/>
    <mergeCell ref="B6:F8"/>
    <mergeCell ref="J6:L6"/>
    <mergeCell ref="P6:R6"/>
    <mergeCell ref="V6:X6"/>
    <mergeCell ref="AB6:AD6"/>
    <mergeCell ref="AH6:AJ6"/>
    <mergeCell ref="AN6:AP6"/>
    <mergeCell ref="AT6:AV6"/>
    <mergeCell ref="B5:F5"/>
    <mergeCell ref="H5:Q5"/>
    <mergeCell ref="S5:X5"/>
    <mergeCell ref="AO5:AS5"/>
    <mergeCell ref="AT5:AU5"/>
    <mergeCell ref="J7:L7"/>
    <mergeCell ref="P7:T7"/>
    <mergeCell ref="U7:AE7"/>
    <mergeCell ref="H8:AX8"/>
    <mergeCell ref="Z5:AM5"/>
    <mergeCell ref="C10:AX19"/>
    <mergeCell ref="E20:I20"/>
    <mergeCell ref="J20:K20"/>
    <mergeCell ref="N20:W20"/>
    <mergeCell ref="Y20:AX20"/>
    <mergeCell ref="AH21:AJ22"/>
    <mergeCell ref="AN21:AP22"/>
    <mergeCell ref="AS21:AV22"/>
    <mergeCell ref="N23:AX23"/>
    <mergeCell ref="I24:L24"/>
    <mergeCell ref="N24:AX24"/>
    <mergeCell ref="B21:C44"/>
    <mergeCell ref="D21:E26"/>
    <mergeCell ref="G21:M22"/>
    <mergeCell ref="P21:R22"/>
    <mergeCell ref="V21:X22"/>
    <mergeCell ref="AB21:AD22"/>
    <mergeCell ref="N25:AX25"/>
    <mergeCell ref="W26:AG26"/>
    <mergeCell ref="AH26:AS26"/>
    <mergeCell ref="D27:E32"/>
    <mergeCell ref="AS27:AV28"/>
    <mergeCell ref="N29:AX29"/>
    <mergeCell ref="I30:L30"/>
    <mergeCell ref="N30:AX30"/>
    <mergeCell ref="N31:AX31"/>
    <mergeCell ref="W32:AG32"/>
    <mergeCell ref="AH32:AS32"/>
    <mergeCell ref="G27:M28"/>
    <mergeCell ref="P27:R28"/>
    <mergeCell ref="V27:X28"/>
    <mergeCell ref="AB27:AD28"/>
    <mergeCell ref="AH27:AJ28"/>
    <mergeCell ref="AN27:AP28"/>
    <mergeCell ref="AN33:AP34"/>
    <mergeCell ref="AS33:AV34"/>
    <mergeCell ref="N35:AX35"/>
    <mergeCell ref="I36:L36"/>
    <mergeCell ref="N36:AX36"/>
    <mergeCell ref="N37:AX37"/>
    <mergeCell ref="D33:E38"/>
    <mergeCell ref="G33:L34"/>
    <mergeCell ref="P33:R34"/>
    <mergeCell ref="V33:X34"/>
    <mergeCell ref="AB33:AD34"/>
    <mergeCell ref="AH33:AJ34"/>
    <mergeCell ref="W38:AG38"/>
    <mergeCell ref="AH38:AS38"/>
    <mergeCell ref="AN39:AP40"/>
    <mergeCell ref="AS39:AV40"/>
    <mergeCell ref="N41:AX41"/>
    <mergeCell ref="I42:L42"/>
    <mergeCell ref="N42:AX42"/>
    <mergeCell ref="N43:AX43"/>
    <mergeCell ref="D39:E44"/>
    <mergeCell ref="G39:L40"/>
    <mergeCell ref="P39:R40"/>
    <mergeCell ref="V39:X40"/>
    <mergeCell ref="AB39:AD40"/>
    <mergeCell ref="AH39:AJ40"/>
    <mergeCell ref="W44:AG44"/>
    <mergeCell ref="AH44:AS44"/>
    <mergeCell ref="AV46:AY47"/>
    <mergeCell ref="B48:E51"/>
    <mergeCell ref="F48:N51"/>
    <mergeCell ref="O48:W51"/>
    <mergeCell ref="Y48:AE51"/>
    <mergeCell ref="AG48:AM51"/>
    <mergeCell ref="AR48:AU51"/>
    <mergeCell ref="AV48:AY51"/>
    <mergeCell ref="B46:E47"/>
    <mergeCell ref="G46:M47"/>
    <mergeCell ref="P46:V47"/>
    <mergeCell ref="Z46:AD47"/>
    <mergeCell ref="AH46:AL47"/>
    <mergeCell ref="AR46:AU47"/>
  </mergeCells>
  <phoneticPr fontId="3"/>
  <conditionalFormatting sqref="Z5">
    <cfRule type="expression" dxfId="434" priority="13" stopIfTrue="1">
      <formula>AND(MONTH(Z5)&lt;10,DAY(Z5)&gt;9)</formula>
    </cfRule>
    <cfRule type="expression" dxfId="433" priority="14" stopIfTrue="1">
      <formula>AND(MONTH(Z5)&lt;10,DAY(Z5)&lt;10)</formula>
    </cfRule>
    <cfRule type="expression" dxfId="432" priority="15" stopIfTrue="1">
      <formula>AND(MONTH(Z5)&gt;9,DAY(Z5)&lt;10)</formula>
    </cfRule>
  </conditionalFormatting>
  <conditionalFormatting sqref="AH26:AS26">
    <cfRule type="expression" dxfId="431" priority="10" stopIfTrue="1">
      <formula>AND(MONTH(AH26)&lt;10,DAY(AH26)&gt;9)</formula>
    </cfRule>
    <cfRule type="expression" dxfId="430" priority="11" stopIfTrue="1">
      <formula>AND(MONTH(AH26)&lt;10,DAY(AH26)&lt;10)</formula>
    </cfRule>
    <cfRule type="expression" dxfId="429" priority="12" stopIfTrue="1">
      <formula>AND(MONTH(AH26)&gt;9,DAY(AH26)&lt;10)</formula>
    </cfRule>
  </conditionalFormatting>
  <conditionalFormatting sqref="AH32:AS32">
    <cfRule type="expression" dxfId="428" priority="7" stopIfTrue="1">
      <formula>AND(MONTH(AH32)&lt;10,DAY(AH32)&gt;9)</formula>
    </cfRule>
    <cfRule type="expression" dxfId="427" priority="8" stopIfTrue="1">
      <formula>AND(MONTH(AH32)&lt;10,DAY(AH32)&lt;10)</formula>
    </cfRule>
    <cfRule type="expression" dxfId="426" priority="9" stopIfTrue="1">
      <formula>AND(MONTH(AH32)&gt;9,DAY(AH32)&lt;10)</formula>
    </cfRule>
  </conditionalFormatting>
  <conditionalFormatting sqref="AH38:AS38">
    <cfRule type="expression" dxfId="425" priority="4" stopIfTrue="1">
      <formula>AND(MONTH(AH38)&lt;10,DAY(AH38)&gt;9)</formula>
    </cfRule>
    <cfRule type="expression" dxfId="424" priority="5" stopIfTrue="1">
      <formula>AND(MONTH(AH38)&lt;10,DAY(AH38)&lt;10)</formula>
    </cfRule>
    <cfRule type="expression" dxfId="423" priority="6" stopIfTrue="1">
      <formula>AND(MONTH(AH38)&gt;9,DAY(AH38)&lt;10)</formula>
    </cfRule>
  </conditionalFormatting>
  <conditionalFormatting sqref="AH44:AS44">
    <cfRule type="expression" dxfId="422" priority="1" stopIfTrue="1">
      <formula>AND(MONTH(AH44)&lt;10,DAY(AH44)&gt;9)</formula>
    </cfRule>
    <cfRule type="expression" dxfId="421" priority="2" stopIfTrue="1">
      <formula>AND(MONTH(AH44)&lt;10,DAY(AH44)&lt;10)</formula>
    </cfRule>
    <cfRule type="expression" dxfId="420" priority="3" stopIfTrue="1">
      <formula>AND(MONTH(AH44)&gt;9,DAY(AH44)&lt;10)</formula>
    </cfRule>
  </conditionalFormatting>
  <dataValidations count="2">
    <dataValidation type="list" allowBlank="1" showInputMessage="1" showErrorMessage="1" sqref="H5">
      <formula1>$BK$5:$BK$8</formula1>
    </dataValidation>
    <dataValidation type="list" allowBlank="1" showInputMessage="1" showErrorMessage="1" sqref="S39:S40 S21:S22 S27:S28 S33:S34">
      <formula1>#REF!</formula1>
    </dataValidation>
  </dataValidations>
  <pageMargins left="0.70866141732283472" right="0.11811023622047245" top="0.55118110236220474" bottom="0.55118110236220474" header="0.31496062992125984" footer="0.31496062992125984"/>
  <pageSetup paperSize="9" scale="99" orientation="portrait" r:id="rId1"/>
  <headerFooter alignWithMargins="0">
    <oddHeader>&amp;L&amp;"ＭＳ 明朝,標準"&amp;8&amp;K00-036　第1号様式（第１条関係）公共建築工事用</oddHeader>
    <oddFooter>&amp;R&amp;"ＭＳ 明朝,標準"&amp;9&amp;K00-032受注者⇔監督員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7361" r:id="rId4" name="Check Box 1">
              <controlPr defaultSize="0" autoFill="0" autoLine="0" autoPict="0">
                <anchor moveWithCells="1">
                  <from>
                    <xdr:col>13</xdr:col>
                    <xdr:colOff>44450</xdr:colOff>
                    <xdr:row>20</xdr:row>
                    <xdr:rowOff>6350</xdr:rowOff>
                  </from>
                  <to>
                    <xdr:col>15</xdr:col>
                    <xdr:colOff>63500</xdr:colOff>
                    <xdr:row>22</xdr:row>
                    <xdr:rowOff>38100</xdr:rowOff>
                  </to>
                </anchor>
              </controlPr>
            </control>
          </mc:Choice>
        </mc:AlternateContent>
        <mc:AlternateContent xmlns:mc="http://schemas.openxmlformats.org/markup-compatibility/2006">
          <mc:Choice Requires="x14">
            <control shapeId="527362" r:id="rId5" name="Check Box 2">
              <controlPr defaultSize="0" autoFill="0" autoLine="0" autoPict="0">
                <anchor moveWithCells="1">
                  <from>
                    <xdr:col>19</xdr:col>
                    <xdr:colOff>44450</xdr:colOff>
                    <xdr:row>19</xdr:row>
                    <xdr:rowOff>177800</xdr:rowOff>
                  </from>
                  <to>
                    <xdr:col>22</xdr:col>
                    <xdr:colOff>120650</xdr:colOff>
                    <xdr:row>22</xdr:row>
                    <xdr:rowOff>114300</xdr:rowOff>
                  </to>
                </anchor>
              </controlPr>
            </control>
          </mc:Choice>
        </mc:AlternateContent>
        <mc:AlternateContent xmlns:mc="http://schemas.openxmlformats.org/markup-compatibility/2006">
          <mc:Choice Requires="x14">
            <control shapeId="527363" r:id="rId6" name="Check Box 3">
              <controlPr defaultSize="0" autoFill="0" autoLine="0" autoPict="0">
                <anchor moveWithCells="1">
                  <from>
                    <xdr:col>25</xdr:col>
                    <xdr:colOff>44450</xdr:colOff>
                    <xdr:row>19</xdr:row>
                    <xdr:rowOff>177800</xdr:rowOff>
                  </from>
                  <to>
                    <xdr:col>28</xdr:col>
                    <xdr:colOff>120650</xdr:colOff>
                    <xdr:row>22</xdr:row>
                    <xdr:rowOff>114300</xdr:rowOff>
                  </to>
                </anchor>
              </controlPr>
            </control>
          </mc:Choice>
        </mc:AlternateContent>
        <mc:AlternateContent xmlns:mc="http://schemas.openxmlformats.org/markup-compatibility/2006">
          <mc:Choice Requires="x14">
            <control shapeId="527364" r:id="rId7" name="Check Box 4">
              <controlPr defaultSize="0" autoFill="0" autoLine="0" autoPict="0">
                <anchor moveWithCells="1">
                  <from>
                    <xdr:col>31</xdr:col>
                    <xdr:colOff>25400</xdr:colOff>
                    <xdr:row>19</xdr:row>
                    <xdr:rowOff>177800</xdr:rowOff>
                  </from>
                  <to>
                    <xdr:col>34</xdr:col>
                    <xdr:colOff>101600</xdr:colOff>
                    <xdr:row>22</xdr:row>
                    <xdr:rowOff>114300</xdr:rowOff>
                  </to>
                </anchor>
              </controlPr>
            </control>
          </mc:Choice>
        </mc:AlternateContent>
        <mc:AlternateContent xmlns:mc="http://schemas.openxmlformats.org/markup-compatibility/2006">
          <mc:Choice Requires="x14">
            <control shapeId="527365" r:id="rId8" name="Check Box 5">
              <controlPr defaultSize="0" autoFill="0" autoLine="0" autoPict="0">
                <anchor moveWithCells="1">
                  <from>
                    <xdr:col>37</xdr:col>
                    <xdr:colOff>25400</xdr:colOff>
                    <xdr:row>19</xdr:row>
                    <xdr:rowOff>177800</xdr:rowOff>
                  </from>
                  <to>
                    <xdr:col>40</xdr:col>
                    <xdr:colOff>101600</xdr:colOff>
                    <xdr:row>22</xdr:row>
                    <xdr:rowOff>114300</xdr:rowOff>
                  </to>
                </anchor>
              </controlPr>
            </control>
          </mc:Choice>
        </mc:AlternateContent>
        <mc:AlternateContent xmlns:mc="http://schemas.openxmlformats.org/markup-compatibility/2006">
          <mc:Choice Requires="x14">
            <control shapeId="527366" r:id="rId9" name="Check Box 6">
              <controlPr defaultSize="0" autoFill="0" autoLine="0" autoPict="0">
                <anchor moveWithCells="1">
                  <from>
                    <xdr:col>6</xdr:col>
                    <xdr:colOff>69850</xdr:colOff>
                    <xdr:row>22</xdr:row>
                    <xdr:rowOff>158750</xdr:rowOff>
                  </from>
                  <to>
                    <xdr:col>9</xdr:col>
                    <xdr:colOff>139700</xdr:colOff>
                    <xdr:row>24</xdr:row>
                    <xdr:rowOff>107950</xdr:rowOff>
                  </to>
                </anchor>
              </controlPr>
            </control>
          </mc:Choice>
        </mc:AlternateContent>
        <mc:AlternateContent xmlns:mc="http://schemas.openxmlformats.org/markup-compatibility/2006">
          <mc:Choice Requires="x14">
            <control shapeId="527367" r:id="rId10" name="Check Box 7">
              <controlPr defaultSize="0" autoFill="0" autoLine="0" autoPict="0">
                <anchor moveWithCells="1">
                  <from>
                    <xdr:col>6</xdr:col>
                    <xdr:colOff>69850</xdr:colOff>
                    <xdr:row>40</xdr:row>
                    <xdr:rowOff>152400</xdr:rowOff>
                  </from>
                  <to>
                    <xdr:col>9</xdr:col>
                    <xdr:colOff>120650</xdr:colOff>
                    <xdr:row>42</xdr:row>
                    <xdr:rowOff>101600</xdr:rowOff>
                  </to>
                </anchor>
              </controlPr>
            </control>
          </mc:Choice>
        </mc:AlternateContent>
        <mc:AlternateContent xmlns:mc="http://schemas.openxmlformats.org/markup-compatibility/2006">
          <mc:Choice Requires="x14">
            <control shapeId="527368" r:id="rId11" name="Check Box 8">
              <controlPr defaultSize="0" autoFill="0" autoLine="0" autoPict="0">
                <anchor moveWithCells="1">
                  <from>
                    <xdr:col>13</xdr:col>
                    <xdr:colOff>44450</xdr:colOff>
                    <xdr:row>37</xdr:row>
                    <xdr:rowOff>177800</xdr:rowOff>
                  </from>
                  <to>
                    <xdr:col>16</xdr:col>
                    <xdr:colOff>114300</xdr:colOff>
                    <xdr:row>40</xdr:row>
                    <xdr:rowOff>114300</xdr:rowOff>
                  </to>
                </anchor>
              </controlPr>
            </control>
          </mc:Choice>
        </mc:AlternateContent>
        <mc:AlternateContent xmlns:mc="http://schemas.openxmlformats.org/markup-compatibility/2006">
          <mc:Choice Requires="x14">
            <control shapeId="527369" r:id="rId12" name="Check Box 9">
              <controlPr defaultSize="0" autoFill="0" autoLine="0" autoPict="0">
                <anchor moveWithCells="1">
                  <from>
                    <xdr:col>19</xdr:col>
                    <xdr:colOff>44450</xdr:colOff>
                    <xdr:row>37</xdr:row>
                    <xdr:rowOff>177800</xdr:rowOff>
                  </from>
                  <to>
                    <xdr:col>22</xdr:col>
                    <xdr:colOff>114300</xdr:colOff>
                    <xdr:row>40</xdr:row>
                    <xdr:rowOff>107950</xdr:rowOff>
                  </to>
                </anchor>
              </controlPr>
            </control>
          </mc:Choice>
        </mc:AlternateContent>
        <mc:AlternateContent xmlns:mc="http://schemas.openxmlformats.org/markup-compatibility/2006">
          <mc:Choice Requires="x14">
            <control shapeId="527370" r:id="rId13" name="Check Box 10">
              <controlPr defaultSize="0" autoFill="0" autoLine="0" autoPict="0">
                <anchor moveWithCells="1">
                  <from>
                    <xdr:col>25</xdr:col>
                    <xdr:colOff>44450</xdr:colOff>
                    <xdr:row>37</xdr:row>
                    <xdr:rowOff>177800</xdr:rowOff>
                  </from>
                  <to>
                    <xdr:col>28</xdr:col>
                    <xdr:colOff>114300</xdr:colOff>
                    <xdr:row>40</xdr:row>
                    <xdr:rowOff>107950</xdr:rowOff>
                  </to>
                </anchor>
              </controlPr>
            </control>
          </mc:Choice>
        </mc:AlternateContent>
        <mc:AlternateContent xmlns:mc="http://schemas.openxmlformats.org/markup-compatibility/2006">
          <mc:Choice Requires="x14">
            <control shapeId="527371" r:id="rId14" name="Check Box 11">
              <controlPr defaultSize="0" autoFill="0" autoLine="0" autoPict="0">
                <anchor moveWithCells="1">
                  <from>
                    <xdr:col>31</xdr:col>
                    <xdr:colOff>25400</xdr:colOff>
                    <xdr:row>37</xdr:row>
                    <xdr:rowOff>177800</xdr:rowOff>
                  </from>
                  <to>
                    <xdr:col>34</xdr:col>
                    <xdr:colOff>82550</xdr:colOff>
                    <xdr:row>40</xdr:row>
                    <xdr:rowOff>107950</xdr:rowOff>
                  </to>
                </anchor>
              </controlPr>
            </control>
          </mc:Choice>
        </mc:AlternateContent>
        <mc:AlternateContent xmlns:mc="http://schemas.openxmlformats.org/markup-compatibility/2006">
          <mc:Choice Requires="x14">
            <control shapeId="527372" r:id="rId15" name="Check Box 12">
              <controlPr defaultSize="0" autoFill="0" autoLine="0" autoPict="0">
                <anchor moveWithCells="1">
                  <from>
                    <xdr:col>37</xdr:col>
                    <xdr:colOff>25400</xdr:colOff>
                    <xdr:row>37</xdr:row>
                    <xdr:rowOff>177800</xdr:rowOff>
                  </from>
                  <to>
                    <xdr:col>40</xdr:col>
                    <xdr:colOff>82550</xdr:colOff>
                    <xdr:row>40</xdr:row>
                    <xdr:rowOff>107950</xdr:rowOff>
                  </to>
                </anchor>
              </controlPr>
            </control>
          </mc:Choice>
        </mc:AlternateContent>
        <mc:AlternateContent xmlns:mc="http://schemas.openxmlformats.org/markup-compatibility/2006">
          <mc:Choice Requires="x14">
            <control shapeId="527373" r:id="rId16" name="Check Box 13">
              <controlPr defaultSize="0" autoFill="0" autoLine="0" autoPict="0">
                <anchor moveWithCells="1">
                  <from>
                    <xdr:col>13</xdr:col>
                    <xdr:colOff>44450</xdr:colOff>
                    <xdr:row>25</xdr:row>
                    <xdr:rowOff>158750</xdr:rowOff>
                  </from>
                  <to>
                    <xdr:col>16</xdr:col>
                    <xdr:colOff>107950</xdr:colOff>
                    <xdr:row>28</xdr:row>
                    <xdr:rowOff>101600</xdr:rowOff>
                  </to>
                </anchor>
              </controlPr>
            </control>
          </mc:Choice>
        </mc:AlternateContent>
        <mc:AlternateContent xmlns:mc="http://schemas.openxmlformats.org/markup-compatibility/2006">
          <mc:Choice Requires="x14">
            <control shapeId="527374" r:id="rId17" name="Check Box 14">
              <controlPr defaultSize="0" autoFill="0" autoLine="0" autoPict="0">
                <anchor moveWithCells="1">
                  <from>
                    <xdr:col>19</xdr:col>
                    <xdr:colOff>44450</xdr:colOff>
                    <xdr:row>25</xdr:row>
                    <xdr:rowOff>158750</xdr:rowOff>
                  </from>
                  <to>
                    <xdr:col>22</xdr:col>
                    <xdr:colOff>107950</xdr:colOff>
                    <xdr:row>28</xdr:row>
                    <xdr:rowOff>101600</xdr:rowOff>
                  </to>
                </anchor>
              </controlPr>
            </control>
          </mc:Choice>
        </mc:AlternateContent>
        <mc:AlternateContent xmlns:mc="http://schemas.openxmlformats.org/markup-compatibility/2006">
          <mc:Choice Requires="x14">
            <control shapeId="527375" r:id="rId18" name="Check Box 15">
              <controlPr defaultSize="0" autoFill="0" autoLine="0" autoPict="0">
                <anchor moveWithCells="1">
                  <from>
                    <xdr:col>25</xdr:col>
                    <xdr:colOff>44450</xdr:colOff>
                    <xdr:row>25</xdr:row>
                    <xdr:rowOff>158750</xdr:rowOff>
                  </from>
                  <to>
                    <xdr:col>28</xdr:col>
                    <xdr:colOff>107950</xdr:colOff>
                    <xdr:row>28</xdr:row>
                    <xdr:rowOff>101600</xdr:rowOff>
                  </to>
                </anchor>
              </controlPr>
            </control>
          </mc:Choice>
        </mc:AlternateContent>
        <mc:AlternateContent xmlns:mc="http://schemas.openxmlformats.org/markup-compatibility/2006">
          <mc:Choice Requires="x14">
            <control shapeId="527376" r:id="rId19" name="Check Box 16">
              <controlPr defaultSize="0" autoFill="0" autoLine="0" autoPict="0">
                <anchor moveWithCells="1">
                  <from>
                    <xdr:col>31</xdr:col>
                    <xdr:colOff>25400</xdr:colOff>
                    <xdr:row>25</xdr:row>
                    <xdr:rowOff>158750</xdr:rowOff>
                  </from>
                  <to>
                    <xdr:col>34</xdr:col>
                    <xdr:colOff>76200</xdr:colOff>
                    <xdr:row>28</xdr:row>
                    <xdr:rowOff>101600</xdr:rowOff>
                  </to>
                </anchor>
              </controlPr>
            </control>
          </mc:Choice>
        </mc:AlternateContent>
        <mc:AlternateContent xmlns:mc="http://schemas.openxmlformats.org/markup-compatibility/2006">
          <mc:Choice Requires="x14">
            <control shapeId="527377" r:id="rId20" name="Check Box 17">
              <controlPr defaultSize="0" autoFill="0" autoLine="0" autoPict="0">
                <anchor moveWithCells="1">
                  <from>
                    <xdr:col>37</xdr:col>
                    <xdr:colOff>25400</xdr:colOff>
                    <xdr:row>25</xdr:row>
                    <xdr:rowOff>158750</xdr:rowOff>
                  </from>
                  <to>
                    <xdr:col>40</xdr:col>
                    <xdr:colOff>76200</xdr:colOff>
                    <xdr:row>28</xdr:row>
                    <xdr:rowOff>101600</xdr:rowOff>
                  </to>
                </anchor>
              </controlPr>
            </control>
          </mc:Choice>
        </mc:AlternateContent>
        <mc:AlternateContent xmlns:mc="http://schemas.openxmlformats.org/markup-compatibility/2006">
          <mc:Choice Requires="x14">
            <control shapeId="527378" r:id="rId21" name="Check Box 18">
              <controlPr defaultSize="0" autoFill="0" autoLine="0" autoPict="0">
                <anchor moveWithCells="1">
                  <from>
                    <xdr:col>6</xdr:col>
                    <xdr:colOff>69850</xdr:colOff>
                    <xdr:row>28</xdr:row>
                    <xdr:rowOff>146050</xdr:rowOff>
                  </from>
                  <to>
                    <xdr:col>9</xdr:col>
                    <xdr:colOff>139700</xdr:colOff>
                    <xdr:row>30</xdr:row>
                    <xdr:rowOff>82550</xdr:rowOff>
                  </to>
                </anchor>
              </controlPr>
            </control>
          </mc:Choice>
        </mc:AlternateContent>
        <mc:AlternateContent xmlns:mc="http://schemas.openxmlformats.org/markup-compatibility/2006">
          <mc:Choice Requires="x14">
            <control shapeId="527379" r:id="rId22" name="Check Box 19">
              <controlPr defaultSize="0" autoFill="0" autoLine="0" autoPict="0">
                <anchor moveWithCells="1">
                  <from>
                    <xdr:col>13</xdr:col>
                    <xdr:colOff>44450</xdr:colOff>
                    <xdr:row>31</xdr:row>
                    <xdr:rowOff>158750</xdr:rowOff>
                  </from>
                  <to>
                    <xdr:col>16</xdr:col>
                    <xdr:colOff>114300</xdr:colOff>
                    <xdr:row>34</xdr:row>
                    <xdr:rowOff>107950</xdr:rowOff>
                  </to>
                </anchor>
              </controlPr>
            </control>
          </mc:Choice>
        </mc:AlternateContent>
        <mc:AlternateContent xmlns:mc="http://schemas.openxmlformats.org/markup-compatibility/2006">
          <mc:Choice Requires="x14">
            <control shapeId="527380" r:id="rId23" name="Check Box 20">
              <controlPr defaultSize="0" autoFill="0" autoLine="0" autoPict="0">
                <anchor moveWithCells="1">
                  <from>
                    <xdr:col>19</xdr:col>
                    <xdr:colOff>44450</xdr:colOff>
                    <xdr:row>31</xdr:row>
                    <xdr:rowOff>152400</xdr:rowOff>
                  </from>
                  <to>
                    <xdr:col>21</xdr:col>
                    <xdr:colOff>38100</xdr:colOff>
                    <xdr:row>34</xdr:row>
                    <xdr:rowOff>107950</xdr:rowOff>
                  </to>
                </anchor>
              </controlPr>
            </control>
          </mc:Choice>
        </mc:AlternateContent>
        <mc:AlternateContent xmlns:mc="http://schemas.openxmlformats.org/markup-compatibility/2006">
          <mc:Choice Requires="x14">
            <control shapeId="527381" r:id="rId24" name="Check Box 21">
              <controlPr defaultSize="0" autoFill="0" autoLine="0" autoPict="0">
                <anchor moveWithCells="1">
                  <from>
                    <xdr:col>25</xdr:col>
                    <xdr:colOff>44450</xdr:colOff>
                    <xdr:row>31</xdr:row>
                    <xdr:rowOff>152400</xdr:rowOff>
                  </from>
                  <to>
                    <xdr:col>28</xdr:col>
                    <xdr:colOff>114300</xdr:colOff>
                    <xdr:row>34</xdr:row>
                    <xdr:rowOff>107950</xdr:rowOff>
                  </to>
                </anchor>
              </controlPr>
            </control>
          </mc:Choice>
        </mc:AlternateContent>
        <mc:AlternateContent xmlns:mc="http://schemas.openxmlformats.org/markup-compatibility/2006">
          <mc:Choice Requires="x14">
            <control shapeId="527382" r:id="rId25" name="Check Box 22">
              <controlPr defaultSize="0" autoFill="0" autoLine="0" autoPict="0">
                <anchor moveWithCells="1">
                  <from>
                    <xdr:col>31</xdr:col>
                    <xdr:colOff>25400</xdr:colOff>
                    <xdr:row>31</xdr:row>
                    <xdr:rowOff>152400</xdr:rowOff>
                  </from>
                  <to>
                    <xdr:col>34</xdr:col>
                    <xdr:colOff>82550</xdr:colOff>
                    <xdr:row>34</xdr:row>
                    <xdr:rowOff>107950</xdr:rowOff>
                  </to>
                </anchor>
              </controlPr>
            </control>
          </mc:Choice>
        </mc:AlternateContent>
        <mc:AlternateContent xmlns:mc="http://schemas.openxmlformats.org/markup-compatibility/2006">
          <mc:Choice Requires="x14">
            <control shapeId="527383" r:id="rId26" name="Check Box 23">
              <controlPr defaultSize="0" autoFill="0" autoLine="0" autoPict="0">
                <anchor moveWithCells="1">
                  <from>
                    <xdr:col>37</xdr:col>
                    <xdr:colOff>25400</xdr:colOff>
                    <xdr:row>31</xdr:row>
                    <xdr:rowOff>152400</xdr:rowOff>
                  </from>
                  <to>
                    <xdr:col>40</xdr:col>
                    <xdr:colOff>82550</xdr:colOff>
                    <xdr:row>34</xdr:row>
                    <xdr:rowOff>107950</xdr:rowOff>
                  </to>
                </anchor>
              </controlPr>
            </control>
          </mc:Choice>
        </mc:AlternateContent>
        <mc:AlternateContent xmlns:mc="http://schemas.openxmlformats.org/markup-compatibility/2006">
          <mc:Choice Requires="x14">
            <control shapeId="527384" r:id="rId27" name="Check Box 24">
              <controlPr defaultSize="0" autoFill="0" autoLine="0" autoPict="0">
                <anchor moveWithCells="1">
                  <from>
                    <xdr:col>6</xdr:col>
                    <xdr:colOff>69850</xdr:colOff>
                    <xdr:row>34</xdr:row>
                    <xdr:rowOff>158750</xdr:rowOff>
                  </from>
                  <to>
                    <xdr:col>9</xdr:col>
                    <xdr:colOff>139700</xdr:colOff>
                    <xdr:row>36</xdr:row>
                    <xdr:rowOff>107950</xdr:rowOff>
                  </to>
                </anchor>
              </controlPr>
            </control>
          </mc:Choice>
        </mc:AlternateContent>
        <mc:AlternateContent xmlns:mc="http://schemas.openxmlformats.org/markup-compatibility/2006">
          <mc:Choice Requires="x14">
            <control shapeId="527385" r:id="rId28" name="Option Button 25">
              <controlPr defaultSize="0" autoFill="0" autoLine="0" autoPict="0">
                <anchor moveWithCells="1">
                  <from>
                    <xdr:col>7</xdr:col>
                    <xdr:colOff>44450</xdr:colOff>
                    <xdr:row>5</xdr:row>
                    <xdr:rowOff>25400</xdr:rowOff>
                  </from>
                  <to>
                    <xdr:col>9</xdr:col>
                    <xdr:colOff>69850</xdr:colOff>
                    <xdr:row>5</xdr:row>
                    <xdr:rowOff>234950</xdr:rowOff>
                  </to>
                </anchor>
              </controlPr>
            </control>
          </mc:Choice>
        </mc:AlternateContent>
        <mc:AlternateContent xmlns:mc="http://schemas.openxmlformats.org/markup-compatibility/2006">
          <mc:Choice Requires="x14">
            <control shapeId="527386" r:id="rId29" name="Option Button 26">
              <controlPr defaultSize="0" autoFill="0" autoLine="0" autoPict="0">
                <anchor moveWithCells="1">
                  <from>
                    <xdr:col>13</xdr:col>
                    <xdr:colOff>76200</xdr:colOff>
                    <xdr:row>5</xdr:row>
                    <xdr:rowOff>25400</xdr:rowOff>
                  </from>
                  <to>
                    <xdr:col>15</xdr:col>
                    <xdr:colOff>107950</xdr:colOff>
                    <xdr:row>5</xdr:row>
                    <xdr:rowOff>228600</xdr:rowOff>
                  </to>
                </anchor>
              </controlPr>
            </control>
          </mc:Choice>
        </mc:AlternateContent>
        <mc:AlternateContent xmlns:mc="http://schemas.openxmlformats.org/markup-compatibility/2006">
          <mc:Choice Requires="x14">
            <control shapeId="527387" r:id="rId30" name="Option Button 27">
              <controlPr defaultSize="0" autoFill="0" autoLine="0" autoPict="0">
                <anchor moveWithCells="1">
                  <from>
                    <xdr:col>19</xdr:col>
                    <xdr:colOff>101600</xdr:colOff>
                    <xdr:row>5</xdr:row>
                    <xdr:rowOff>25400</xdr:rowOff>
                  </from>
                  <to>
                    <xdr:col>21</xdr:col>
                    <xdr:colOff>120650</xdr:colOff>
                    <xdr:row>5</xdr:row>
                    <xdr:rowOff>228600</xdr:rowOff>
                  </to>
                </anchor>
              </controlPr>
            </control>
          </mc:Choice>
        </mc:AlternateContent>
        <mc:AlternateContent xmlns:mc="http://schemas.openxmlformats.org/markup-compatibility/2006">
          <mc:Choice Requires="x14">
            <control shapeId="527388" r:id="rId31" name="Option Button 28">
              <controlPr defaultSize="0" autoFill="0" autoLine="0" autoPict="0">
                <anchor moveWithCells="1">
                  <from>
                    <xdr:col>7</xdr:col>
                    <xdr:colOff>44450</xdr:colOff>
                    <xdr:row>6</xdr:row>
                    <xdr:rowOff>25400</xdr:rowOff>
                  </from>
                  <to>
                    <xdr:col>9</xdr:col>
                    <xdr:colOff>76200</xdr:colOff>
                    <xdr:row>6</xdr:row>
                    <xdr:rowOff>228600</xdr:rowOff>
                  </to>
                </anchor>
              </controlPr>
            </control>
          </mc:Choice>
        </mc:AlternateContent>
        <mc:AlternateContent xmlns:mc="http://schemas.openxmlformats.org/markup-compatibility/2006">
          <mc:Choice Requires="x14">
            <control shapeId="527389" r:id="rId32" name="Option Button 29">
              <controlPr defaultSize="0" autoFill="0" autoLine="0" autoPict="0">
                <anchor moveWithCells="1">
                  <from>
                    <xdr:col>13</xdr:col>
                    <xdr:colOff>76200</xdr:colOff>
                    <xdr:row>6</xdr:row>
                    <xdr:rowOff>25400</xdr:rowOff>
                  </from>
                  <to>
                    <xdr:col>15</xdr:col>
                    <xdr:colOff>107950</xdr:colOff>
                    <xdr:row>6</xdr:row>
                    <xdr:rowOff>228600</xdr:rowOff>
                  </to>
                </anchor>
              </controlPr>
            </control>
          </mc:Choice>
        </mc:AlternateContent>
        <mc:AlternateContent xmlns:mc="http://schemas.openxmlformats.org/markup-compatibility/2006">
          <mc:Choice Requires="x14">
            <control shapeId="527390" r:id="rId33" name="Option Button 30">
              <controlPr defaultSize="0" autoFill="0" autoLine="0" autoPict="0">
                <anchor moveWithCells="1">
                  <from>
                    <xdr:col>25</xdr:col>
                    <xdr:colOff>63500</xdr:colOff>
                    <xdr:row>5</xdr:row>
                    <xdr:rowOff>25400</xdr:rowOff>
                  </from>
                  <to>
                    <xdr:col>27</xdr:col>
                    <xdr:colOff>82550</xdr:colOff>
                    <xdr:row>5</xdr:row>
                    <xdr:rowOff>228600</xdr:rowOff>
                  </to>
                </anchor>
              </controlPr>
            </control>
          </mc:Choice>
        </mc:AlternateContent>
        <mc:AlternateContent xmlns:mc="http://schemas.openxmlformats.org/markup-compatibility/2006">
          <mc:Choice Requires="x14">
            <control shapeId="527391" r:id="rId34" name="Option Button 31">
              <controlPr defaultSize="0" autoFill="0" autoLine="0" autoPict="0">
                <anchor moveWithCells="1">
                  <from>
                    <xdr:col>31</xdr:col>
                    <xdr:colOff>69850</xdr:colOff>
                    <xdr:row>5</xdr:row>
                    <xdr:rowOff>25400</xdr:rowOff>
                  </from>
                  <to>
                    <xdr:col>33</xdr:col>
                    <xdr:colOff>101600</xdr:colOff>
                    <xdr:row>5</xdr:row>
                    <xdr:rowOff>228600</xdr:rowOff>
                  </to>
                </anchor>
              </controlPr>
            </control>
          </mc:Choice>
        </mc:AlternateContent>
        <mc:AlternateContent xmlns:mc="http://schemas.openxmlformats.org/markup-compatibility/2006">
          <mc:Choice Requires="x14">
            <control shapeId="527392" r:id="rId35" name="Option Button 32">
              <controlPr defaultSize="0" autoFill="0" autoLine="0" autoPict="0">
                <anchor moveWithCells="1">
                  <from>
                    <xdr:col>37</xdr:col>
                    <xdr:colOff>69850</xdr:colOff>
                    <xdr:row>5</xdr:row>
                    <xdr:rowOff>25400</xdr:rowOff>
                  </from>
                  <to>
                    <xdr:col>39</xdr:col>
                    <xdr:colOff>101600</xdr:colOff>
                    <xdr:row>5</xdr:row>
                    <xdr:rowOff>228600</xdr:rowOff>
                  </to>
                </anchor>
              </controlPr>
            </control>
          </mc:Choice>
        </mc:AlternateContent>
        <mc:AlternateContent xmlns:mc="http://schemas.openxmlformats.org/markup-compatibility/2006">
          <mc:Choice Requires="x14">
            <control shapeId="527393" r:id="rId36" name="Option Button 33">
              <controlPr defaultSize="0" autoFill="0" autoLine="0" autoPict="0">
                <anchor moveWithCells="1">
                  <from>
                    <xdr:col>43</xdr:col>
                    <xdr:colOff>63500</xdr:colOff>
                    <xdr:row>5</xdr:row>
                    <xdr:rowOff>25400</xdr:rowOff>
                  </from>
                  <to>
                    <xdr:col>45</xdr:col>
                    <xdr:colOff>82550</xdr:colOff>
                    <xdr:row>5</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59999389629810485"/>
  </sheetPr>
  <dimension ref="B1:CB70"/>
  <sheetViews>
    <sheetView showZeros="0" view="pageBreakPreview" zoomScaleNormal="85" zoomScaleSheetLayoutView="100" workbookViewId="0">
      <selection activeCell="AX20" sqref="AX20:BH20"/>
    </sheetView>
  </sheetViews>
  <sheetFormatPr defaultRowHeight="11"/>
  <cols>
    <col min="1" max="1" width="6.1796875" style="3" customWidth="1"/>
    <col min="2" max="10" width="2.6328125" style="3" customWidth="1"/>
    <col min="11" max="11" width="2.36328125" style="3" customWidth="1"/>
    <col min="12" max="60" width="2.1796875" style="3" customWidth="1"/>
    <col min="61" max="61" width="2.6328125" style="3" customWidth="1"/>
    <col min="62" max="62" width="2.6328125" style="3" hidden="1" customWidth="1"/>
    <col min="63" max="67" width="2.6328125" style="3" customWidth="1"/>
    <col min="68" max="68" width="23.1796875" style="3" customWidth="1"/>
    <col min="69" max="70" width="2.6328125" style="3" customWidth="1"/>
    <col min="71" max="71" width="5.6328125" style="3" customWidth="1"/>
    <col min="72" max="72" width="2.6328125" style="3" customWidth="1"/>
    <col min="73" max="73" width="11" style="3" customWidth="1"/>
    <col min="74" max="78" width="2.6328125" style="3" customWidth="1"/>
    <col min="79" max="95" width="3.6328125" style="3" customWidth="1"/>
    <col min="96" max="256" width="9" style="3"/>
    <col min="257" max="265" width="2.6328125" style="3" customWidth="1"/>
    <col min="266" max="266" width="2.36328125" style="3" customWidth="1"/>
    <col min="267" max="315" width="2.1796875" style="3" customWidth="1"/>
    <col min="316" max="334" width="2.6328125" style="3" customWidth="1"/>
    <col min="335" max="351" width="3.6328125" style="3" customWidth="1"/>
    <col min="352" max="512" width="9" style="3"/>
    <col min="513" max="521" width="2.6328125" style="3" customWidth="1"/>
    <col min="522" max="522" width="2.36328125" style="3" customWidth="1"/>
    <col min="523" max="571" width="2.1796875" style="3" customWidth="1"/>
    <col min="572" max="590" width="2.6328125" style="3" customWidth="1"/>
    <col min="591" max="607" width="3.6328125" style="3" customWidth="1"/>
    <col min="608" max="768" width="9" style="3"/>
    <col min="769" max="777" width="2.6328125" style="3" customWidth="1"/>
    <col min="778" max="778" width="2.36328125" style="3" customWidth="1"/>
    <col min="779" max="827" width="2.1796875" style="3" customWidth="1"/>
    <col min="828" max="846" width="2.6328125" style="3" customWidth="1"/>
    <col min="847" max="863" width="3.6328125" style="3" customWidth="1"/>
    <col min="864" max="1024" width="9" style="3"/>
    <col min="1025" max="1033" width="2.6328125" style="3" customWidth="1"/>
    <col min="1034" max="1034" width="2.36328125" style="3" customWidth="1"/>
    <col min="1035" max="1083" width="2.1796875" style="3" customWidth="1"/>
    <col min="1084" max="1102" width="2.6328125" style="3" customWidth="1"/>
    <col min="1103" max="1119" width="3.6328125" style="3" customWidth="1"/>
    <col min="1120" max="1280" width="9" style="3"/>
    <col min="1281" max="1289" width="2.6328125" style="3" customWidth="1"/>
    <col min="1290" max="1290" width="2.36328125" style="3" customWidth="1"/>
    <col min="1291" max="1339" width="2.1796875" style="3" customWidth="1"/>
    <col min="1340" max="1358" width="2.6328125" style="3" customWidth="1"/>
    <col min="1359" max="1375" width="3.6328125" style="3" customWidth="1"/>
    <col min="1376" max="1536" width="9" style="3"/>
    <col min="1537" max="1545" width="2.6328125" style="3" customWidth="1"/>
    <col min="1546" max="1546" width="2.36328125" style="3" customWidth="1"/>
    <col min="1547" max="1595" width="2.1796875" style="3" customWidth="1"/>
    <col min="1596" max="1614" width="2.6328125" style="3" customWidth="1"/>
    <col min="1615" max="1631" width="3.6328125" style="3" customWidth="1"/>
    <col min="1632" max="1792" width="9" style="3"/>
    <col min="1793" max="1801" width="2.6328125" style="3" customWidth="1"/>
    <col min="1802" max="1802" width="2.36328125" style="3" customWidth="1"/>
    <col min="1803" max="1851" width="2.1796875" style="3" customWidth="1"/>
    <col min="1852" max="1870" width="2.6328125" style="3" customWidth="1"/>
    <col min="1871" max="1887" width="3.6328125" style="3" customWidth="1"/>
    <col min="1888" max="2048" width="9" style="3"/>
    <col min="2049" max="2057" width="2.6328125" style="3" customWidth="1"/>
    <col min="2058" max="2058" width="2.36328125" style="3" customWidth="1"/>
    <col min="2059" max="2107" width="2.1796875" style="3" customWidth="1"/>
    <col min="2108" max="2126" width="2.6328125" style="3" customWidth="1"/>
    <col min="2127" max="2143" width="3.6328125" style="3" customWidth="1"/>
    <col min="2144" max="2304" width="9" style="3"/>
    <col min="2305" max="2313" width="2.6328125" style="3" customWidth="1"/>
    <col min="2314" max="2314" width="2.36328125" style="3" customWidth="1"/>
    <col min="2315" max="2363" width="2.1796875" style="3" customWidth="1"/>
    <col min="2364" max="2382" width="2.6328125" style="3" customWidth="1"/>
    <col min="2383" max="2399" width="3.6328125" style="3" customWidth="1"/>
    <col min="2400" max="2560" width="9" style="3"/>
    <col min="2561" max="2569" width="2.6328125" style="3" customWidth="1"/>
    <col min="2570" max="2570" width="2.36328125" style="3" customWidth="1"/>
    <col min="2571" max="2619" width="2.1796875" style="3" customWidth="1"/>
    <col min="2620" max="2638" width="2.6328125" style="3" customWidth="1"/>
    <col min="2639" max="2655" width="3.6328125" style="3" customWidth="1"/>
    <col min="2656" max="2816" width="9" style="3"/>
    <col min="2817" max="2825" width="2.6328125" style="3" customWidth="1"/>
    <col min="2826" max="2826" width="2.36328125" style="3" customWidth="1"/>
    <col min="2827" max="2875" width="2.1796875" style="3" customWidth="1"/>
    <col min="2876" max="2894" width="2.6328125" style="3" customWidth="1"/>
    <col min="2895" max="2911" width="3.6328125" style="3" customWidth="1"/>
    <col min="2912" max="3072" width="9" style="3"/>
    <col min="3073" max="3081" width="2.6328125" style="3" customWidth="1"/>
    <col min="3082" max="3082" width="2.36328125" style="3" customWidth="1"/>
    <col min="3083" max="3131" width="2.1796875" style="3" customWidth="1"/>
    <col min="3132" max="3150" width="2.6328125" style="3" customWidth="1"/>
    <col min="3151" max="3167" width="3.6328125" style="3" customWidth="1"/>
    <col min="3168" max="3328" width="9" style="3"/>
    <col min="3329" max="3337" width="2.6328125" style="3" customWidth="1"/>
    <col min="3338" max="3338" width="2.36328125" style="3" customWidth="1"/>
    <col min="3339" max="3387" width="2.1796875" style="3" customWidth="1"/>
    <col min="3388" max="3406" width="2.6328125" style="3" customWidth="1"/>
    <col min="3407" max="3423" width="3.6328125" style="3" customWidth="1"/>
    <col min="3424" max="3584" width="9" style="3"/>
    <col min="3585" max="3593" width="2.6328125" style="3" customWidth="1"/>
    <col min="3594" max="3594" width="2.36328125" style="3" customWidth="1"/>
    <col min="3595" max="3643" width="2.1796875" style="3" customWidth="1"/>
    <col min="3644" max="3662" width="2.6328125" style="3" customWidth="1"/>
    <col min="3663" max="3679" width="3.6328125" style="3" customWidth="1"/>
    <col min="3680" max="3840" width="9" style="3"/>
    <col min="3841" max="3849" width="2.6328125" style="3" customWidth="1"/>
    <col min="3850" max="3850" width="2.36328125" style="3" customWidth="1"/>
    <col min="3851" max="3899" width="2.1796875" style="3" customWidth="1"/>
    <col min="3900" max="3918" width="2.6328125" style="3" customWidth="1"/>
    <col min="3919" max="3935" width="3.6328125" style="3" customWidth="1"/>
    <col min="3936" max="4096" width="9" style="3"/>
    <col min="4097" max="4105" width="2.6328125" style="3" customWidth="1"/>
    <col min="4106" max="4106" width="2.36328125" style="3" customWidth="1"/>
    <col min="4107" max="4155" width="2.1796875" style="3" customWidth="1"/>
    <col min="4156" max="4174" width="2.6328125" style="3" customWidth="1"/>
    <col min="4175" max="4191" width="3.6328125" style="3" customWidth="1"/>
    <col min="4192" max="4352" width="9" style="3"/>
    <col min="4353" max="4361" width="2.6328125" style="3" customWidth="1"/>
    <col min="4362" max="4362" width="2.36328125" style="3" customWidth="1"/>
    <col min="4363" max="4411" width="2.1796875" style="3" customWidth="1"/>
    <col min="4412" max="4430" width="2.6328125" style="3" customWidth="1"/>
    <col min="4431" max="4447" width="3.6328125" style="3" customWidth="1"/>
    <col min="4448" max="4608" width="9" style="3"/>
    <col min="4609" max="4617" width="2.6328125" style="3" customWidth="1"/>
    <col min="4618" max="4618" width="2.36328125" style="3" customWidth="1"/>
    <col min="4619" max="4667" width="2.1796875" style="3" customWidth="1"/>
    <col min="4668" max="4686" width="2.6328125" style="3" customWidth="1"/>
    <col min="4687" max="4703" width="3.6328125" style="3" customWidth="1"/>
    <col min="4704" max="4864" width="9" style="3"/>
    <col min="4865" max="4873" width="2.6328125" style="3" customWidth="1"/>
    <col min="4874" max="4874" width="2.36328125" style="3" customWidth="1"/>
    <col min="4875" max="4923" width="2.1796875" style="3" customWidth="1"/>
    <col min="4924" max="4942" width="2.6328125" style="3" customWidth="1"/>
    <col min="4943" max="4959" width="3.6328125" style="3" customWidth="1"/>
    <col min="4960" max="5120" width="9" style="3"/>
    <col min="5121" max="5129" width="2.6328125" style="3" customWidth="1"/>
    <col min="5130" max="5130" width="2.36328125" style="3" customWidth="1"/>
    <col min="5131" max="5179" width="2.1796875" style="3" customWidth="1"/>
    <col min="5180" max="5198" width="2.6328125" style="3" customWidth="1"/>
    <col min="5199" max="5215" width="3.6328125" style="3" customWidth="1"/>
    <col min="5216" max="5376" width="9" style="3"/>
    <col min="5377" max="5385" width="2.6328125" style="3" customWidth="1"/>
    <col min="5386" max="5386" width="2.36328125" style="3" customWidth="1"/>
    <col min="5387" max="5435" width="2.1796875" style="3" customWidth="1"/>
    <col min="5436" max="5454" width="2.6328125" style="3" customWidth="1"/>
    <col min="5455" max="5471" width="3.6328125" style="3" customWidth="1"/>
    <col min="5472" max="5632" width="9" style="3"/>
    <col min="5633" max="5641" width="2.6328125" style="3" customWidth="1"/>
    <col min="5642" max="5642" width="2.36328125" style="3" customWidth="1"/>
    <col min="5643" max="5691" width="2.1796875" style="3" customWidth="1"/>
    <col min="5692" max="5710" width="2.6328125" style="3" customWidth="1"/>
    <col min="5711" max="5727" width="3.6328125" style="3" customWidth="1"/>
    <col min="5728" max="5888" width="9" style="3"/>
    <col min="5889" max="5897" width="2.6328125" style="3" customWidth="1"/>
    <col min="5898" max="5898" width="2.36328125" style="3" customWidth="1"/>
    <col min="5899" max="5947" width="2.1796875" style="3" customWidth="1"/>
    <col min="5948" max="5966" width="2.6328125" style="3" customWidth="1"/>
    <col min="5967" max="5983" width="3.6328125" style="3" customWidth="1"/>
    <col min="5984" max="6144" width="9" style="3"/>
    <col min="6145" max="6153" width="2.6328125" style="3" customWidth="1"/>
    <col min="6154" max="6154" width="2.36328125" style="3" customWidth="1"/>
    <col min="6155" max="6203" width="2.1796875" style="3" customWidth="1"/>
    <col min="6204" max="6222" width="2.6328125" style="3" customWidth="1"/>
    <col min="6223" max="6239" width="3.6328125" style="3" customWidth="1"/>
    <col min="6240" max="6400" width="9" style="3"/>
    <col min="6401" max="6409" width="2.6328125" style="3" customWidth="1"/>
    <col min="6410" max="6410" width="2.36328125" style="3" customWidth="1"/>
    <col min="6411" max="6459" width="2.1796875" style="3" customWidth="1"/>
    <col min="6460" max="6478" width="2.6328125" style="3" customWidth="1"/>
    <col min="6479" max="6495" width="3.6328125" style="3" customWidth="1"/>
    <col min="6496" max="6656" width="9" style="3"/>
    <col min="6657" max="6665" width="2.6328125" style="3" customWidth="1"/>
    <col min="6666" max="6666" width="2.36328125" style="3" customWidth="1"/>
    <col min="6667" max="6715" width="2.1796875" style="3" customWidth="1"/>
    <col min="6716" max="6734" width="2.6328125" style="3" customWidth="1"/>
    <col min="6735" max="6751" width="3.6328125" style="3" customWidth="1"/>
    <col min="6752" max="6912" width="9" style="3"/>
    <col min="6913" max="6921" width="2.6328125" style="3" customWidth="1"/>
    <col min="6922" max="6922" width="2.36328125" style="3" customWidth="1"/>
    <col min="6923" max="6971" width="2.1796875" style="3" customWidth="1"/>
    <col min="6972" max="6990" width="2.6328125" style="3" customWidth="1"/>
    <col min="6991" max="7007" width="3.6328125" style="3" customWidth="1"/>
    <col min="7008" max="7168" width="9" style="3"/>
    <col min="7169" max="7177" width="2.6328125" style="3" customWidth="1"/>
    <col min="7178" max="7178" width="2.36328125" style="3" customWidth="1"/>
    <col min="7179" max="7227" width="2.1796875" style="3" customWidth="1"/>
    <col min="7228" max="7246" width="2.6328125" style="3" customWidth="1"/>
    <col min="7247" max="7263" width="3.6328125" style="3" customWidth="1"/>
    <col min="7264" max="7424" width="9" style="3"/>
    <col min="7425" max="7433" width="2.6328125" style="3" customWidth="1"/>
    <col min="7434" max="7434" width="2.36328125" style="3" customWidth="1"/>
    <col min="7435" max="7483" width="2.1796875" style="3" customWidth="1"/>
    <col min="7484" max="7502" width="2.6328125" style="3" customWidth="1"/>
    <col min="7503" max="7519" width="3.6328125" style="3" customWidth="1"/>
    <col min="7520" max="7680" width="9" style="3"/>
    <col min="7681" max="7689" width="2.6328125" style="3" customWidth="1"/>
    <col min="7690" max="7690" width="2.36328125" style="3" customWidth="1"/>
    <col min="7691" max="7739" width="2.1796875" style="3" customWidth="1"/>
    <col min="7740" max="7758" width="2.6328125" style="3" customWidth="1"/>
    <col min="7759" max="7775" width="3.6328125" style="3" customWidth="1"/>
    <col min="7776" max="7936" width="9" style="3"/>
    <col min="7937" max="7945" width="2.6328125" style="3" customWidth="1"/>
    <col min="7946" max="7946" width="2.36328125" style="3" customWidth="1"/>
    <col min="7947" max="7995" width="2.1796875" style="3" customWidth="1"/>
    <col min="7996" max="8014" width="2.6328125" style="3" customWidth="1"/>
    <col min="8015" max="8031" width="3.6328125" style="3" customWidth="1"/>
    <col min="8032" max="8192" width="9" style="3"/>
    <col min="8193" max="8201" width="2.6328125" style="3" customWidth="1"/>
    <col min="8202" max="8202" width="2.36328125" style="3" customWidth="1"/>
    <col min="8203" max="8251" width="2.1796875" style="3" customWidth="1"/>
    <col min="8252" max="8270" width="2.6328125" style="3" customWidth="1"/>
    <col min="8271" max="8287" width="3.6328125" style="3" customWidth="1"/>
    <col min="8288" max="8448" width="9" style="3"/>
    <col min="8449" max="8457" width="2.6328125" style="3" customWidth="1"/>
    <col min="8458" max="8458" width="2.36328125" style="3" customWidth="1"/>
    <col min="8459" max="8507" width="2.1796875" style="3" customWidth="1"/>
    <col min="8508" max="8526" width="2.6328125" style="3" customWidth="1"/>
    <col min="8527" max="8543" width="3.6328125" style="3" customWidth="1"/>
    <col min="8544" max="8704" width="9" style="3"/>
    <col min="8705" max="8713" width="2.6328125" style="3" customWidth="1"/>
    <col min="8714" max="8714" width="2.36328125" style="3" customWidth="1"/>
    <col min="8715" max="8763" width="2.1796875" style="3" customWidth="1"/>
    <col min="8764" max="8782" width="2.6328125" style="3" customWidth="1"/>
    <col min="8783" max="8799" width="3.6328125" style="3" customWidth="1"/>
    <col min="8800" max="8960" width="9" style="3"/>
    <col min="8961" max="8969" width="2.6328125" style="3" customWidth="1"/>
    <col min="8970" max="8970" width="2.36328125" style="3" customWidth="1"/>
    <col min="8971" max="9019" width="2.1796875" style="3" customWidth="1"/>
    <col min="9020" max="9038" width="2.6328125" style="3" customWidth="1"/>
    <col min="9039" max="9055" width="3.6328125" style="3" customWidth="1"/>
    <col min="9056" max="9216" width="9" style="3"/>
    <col min="9217" max="9225" width="2.6328125" style="3" customWidth="1"/>
    <col min="9226" max="9226" width="2.36328125" style="3" customWidth="1"/>
    <col min="9227" max="9275" width="2.1796875" style="3" customWidth="1"/>
    <col min="9276" max="9294" width="2.6328125" style="3" customWidth="1"/>
    <col min="9295" max="9311" width="3.6328125" style="3" customWidth="1"/>
    <col min="9312" max="9472" width="9" style="3"/>
    <col min="9473" max="9481" width="2.6328125" style="3" customWidth="1"/>
    <col min="9482" max="9482" width="2.36328125" style="3" customWidth="1"/>
    <col min="9483" max="9531" width="2.1796875" style="3" customWidth="1"/>
    <col min="9532" max="9550" width="2.6328125" style="3" customWidth="1"/>
    <col min="9551" max="9567" width="3.6328125" style="3" customWidth="1"/>
    <col min="9568" max="9728" width="9" style="3"/>
    <col min="9729" max="9737" width="2.6328125" style="3" customWidth="1"/>
    <col min="9738" max="9738" width="2.36328125" style="3" customWidth="1"/>
    <col min="9739" max="9787" width="2.1796875" style="3" customWidth="1"/>
    <col min="9788" max="9806" width="2.6328125" style="3" customWidth="1"/>
    <col min="9807" max="9823" width="3.6328125" style="3" customWidth="1"/>
    <col min="9824" max="9984" width="9" style="3"/>
    <col min="9985" max="9993" width="2.6328125" style="3" customWidth="1"/>
    <col min="9994" max="9994" width="2.36328125" style="3" customWidth="1"/>
    <col min="9995" max="10043" width="2.1796875" style="3" customWidth="1"/>
    <col min="10044" max="10062" width="2.6328125" style="3" customWidth="1"/>
    <col min="10063" max="10079" width="3.6328125" style="3" customWidth="1"/>
    <col min="10080" max="10240" width="9" style="3"/>
    <col min="10241" max="10249" width="2.6328125" style="3" customWidth="1"/>
    <col min="10250" max="10250" width="2.36328125" style="3" customWidth="1"/>
    <col min="10251" max="10299" width="2.1796875" style="3" customWidth="1"/>
    <col min="10300" max="10318" width="2.6328125" style="3" customWidth="1"/>
    <col min="10319" max="10335" width="3.6328125" style="3" customWidth="1"/>
    <col min="10336" max="10496" width="9" style="3"/>
    <col min="10497" max="10505" width="2.6328125" style="3" customWidth="1"/>
    <col min="10506" max="10506" width="2.36328125" style="3" customWidth="1"/>
    <col min="10507" max="10555" width="2.1796875" style="3" customWidth="1"/>
    <col min="10556" max="10574" width="2.6328125" style="3" customWidth="1"/>
    <col min="10575" max="10591" width="3.6328125" style="3" customWidth="1"/>
    <col min="10592" max="10752" width="9" style="3"/>
    <col min="10753" max="10761" width="2.6328125" style="3" customWidth="1"/>
    <col min="10762" max="10762" width="2.36328125" style="3" customWidth="1"/>
    <col min="10763" max="10811" width="2.1796875" style="3" customWidth="1"/>
    <col min="10812" max="10830" width="2.6328125" style="3" customWidth="1"/>
    <col min="10831" max="10847" width="3.6328125" style="3" customWidth="1"/>
    <col min="10848" max="11008" width="9" style="3"/>
    <col min="11009" max="11017" width="2.6328125" style="3" customWidth="1"/>
    <col min="11018" max="11018" width="2.36328125" style="3" customWidth="1"/>
    <col min="11019" max="11067" width="2.1796875" style="3" customWidth="1"/>
    <col min="11068" max="11086" width="2.6328125" style="3" customWidth="1"/>
    <col min="11087" max="11103" width="3.6328125" style="3" customWidth="1"/>
    <col min="11104" max="11264" width="9" style="3"/>
    <col min="11265" max="11273" width="2.6328125" style="3" customWidth="1"/>
    <col min="11274" max="11274" width="2.36328125" style="3" customWidth="1"/>
    <col min="11275" max="11323" width="2.1796875" style="3" customWidth="1"/>
    <col min="11324" max="11342" width="2.6328125" style="3" customWidth="1"/>
    <col min="11343" max="11359" width="3.6328125" style="3" customWidth="1"/>
    <col min="11360" max="11520" width="9" style="3"/>
    <col min="11521" max="11529" width="2.6328125" style="3" customWidth="1"/>
    <col min="11530" max="11530" width="2.36328125" style="3" customWidth="1"/>
    <col min="11531" max="11579" width="2.1796875" style="3" customWidth="1"/>
    <col min="11580" max="11598" width="2.6328125" style="3" customWidth="1"/>
    <col min="11599" max="11615" width="3.6328125" style="3" customWidth="1"/>
    <col min="11616" max="11776" width="9" style="3"/>
    <col min="11777" max="11785" width="2.6328125" style="3" customWidth="1"/>
    <col min="11786" max="11786" width="2.36328125" style="3" customWidth="1"/>
    <col min="11787" max="11835" width="2.1796875" style="3" customWidth="1"/>
    <col min="11836" max="11854" width="2.6328125" style="3" customWidth="1"/>
    <col min="11855" max="11871" width="3.6328125" style="3" customWidth="1"/>
    <col min="11872" max="12032" width="9" style="3"/>
    <col min="12033" max="12041" width="2.6328125" style="3" customWidth="1"/>
    <col min="12042" max="12042" width="2.36328125" style="3" customWidth="1"/>
    <col min="12043" max="12091" width="2.1796875" style="3" customWidth="1"/>
    <col min="12092" max="12110" width="2.6328125" style="3" customWidth="1"/>
    <col min="12111" max="12127" width="3.6328125" style="3" customWidth="1"/>
    <col min="12128" max="12288" width="9" style="3"/>
    <col min="12289" max="12297" width="2.6328125" style="3" customWidth="1"/>
    <col min="12298" max="12298" width="2.36328125" style="3" customWidth="1"/>
    <col min="12299" max="12347" width="2.1796875" style="3" customWidth="1"/>
    <col min="12348" max="12366" width="2.6328125" style="3" customWidth="1"/>
    <col min="12367" max="12383" width="3.6328125" style="3" customWidth="1"/>
    <col min="12384" max="12544" width="9" style="3"/>
    <col min="12545" max="12553" width="2.6328125" style="3" customWidth="1"/>
    <col min="12554" max="12554" width="2.36328125" style="3" customWidth="1"/>
    <col min="12555" max="12603" width="2.1796875" style="3" customWidth="1"/>
    <col min="12604" max="12622" width="2.6328125" style="3" customWidth="1"/>
    <col min="12623" max="12639" width="3.6328125" style="3" customWidth="1"/>
    <col min="12640" max="12800" width="9" style="3"/>
    <col min="12801" max="12809" width="2.6328125" style="3" customWidth="1"/>
    <col min="12810" max="12810" width="2.36328125" style="3" customWidth="1"/>
    <col min="12811" max="12859" width="2.1796875" style="3" customWidth="1"/>
    <col min="12860" max="12878" width="2.6328125" style="3" customWidth="1"/>
    <col min="12879" max="12895" width="3.6328125" style="3" customWidth="1"/>
    <col min="12896" max="13056" width="9" style="3"/>
    <col min="13057" max="13065" width="2.6328125" style="3" customWidth="1"/>
    <col min="13066" max="13066" width="2.36328125" style="3" customWidth="1"/>
    <col min="13067" max="13115" width="2.1796875" style="3" customWidth="1"/>
    <col min="13116" max="13134" width="2.6328125" style="3" customWidth="1"/>
    <col min="13135" max="13151" width="3.6328125" style="3" customWidth="1"/>
    <col min="13152" max="13312" width="9" style="3"/>
    <col min="13313" max="13321" width="2.6328125" style="3" customWidth="1"/>
    <col min="13322" max="13322" width="2.36328125" style="3" customWidth="1"/>
    <col min="13323" max="13371" width="2.1796875" style="3" customWidth="1"/>
    <col min="13372" max="13390" width="2.6328125" style="3" customWidth="1"/>
    <col min="13391" max="13407" width="3.6328125" style="3" customWidth="1"/>
    <col min="13408" max="13568" width="9" style="3"/>
    <col min="13569" max="13577" width="2.6328125" style="3" customWidth="1"/>
    <col min="13578" max="13578" width="2.36328125" style="3" customWidth="1"/>
    <col min="13579" max="13627" width="2.1796875" style="3" customWidth="1"/>
    <col min="13628" max="13646" width="2.6328125" style="3" customWidth="1"/>
    <col min="13647" max="13663" width="3.6328125" style="3" customWidth="1"/>
    <col min="13664" max="13824" width="9" style="3"/>
    <col min="13825" max="13833" width="2.6328125" style="3" customWidth="1"/>
    <col min="13834" max="13834" width="2.36328125" style="3" customWidth="1"/>
    <col min="13835" max="13883" width="2.1796875" style="3" customWidth="1"/>
    <col min="13884" max="13902" width="2.6328125" style="3" customWidth="1"/>
    <col min="13903" max="13919" width="3.6328125" style="3" customWidth="1"/>
    <col min="13920" max="14080" width="9" style="3"/>
    <col min="14081" max="14089" width="2.6328125" style="3" customWidth="1"/>
    <col min="14090" max="14090" width="2.36328125" style="3" customWidth="1"/>
    <col min="14091" max="14139" width="2.1796875" style="3" customWidth="1"/>
    <col min="14140" max="14158" width="2.6328125" style="3" customWidth="1"/>
    <col min="14159" max="14175" width="3.6328125" style="3" customWidth="1"/>
    <col min="14176" max="14336" width="9" style="3"/>
    <col min="14337" max="14345" width="2.6328125" style="3" customWidth="1"/>
    <col min="14346" max="14346" width="2.36328125" style="3" customWidth="1"/>
    <col min="14347" max="14395" width="2.1796875" style="3" customWidth="1"/>
    <col min="14396" max="14414" width="2.6328125" style="3" customWidth="1"/>
    <col min="14415" max="14431" width="3.6328125" style="3" customWidth="1"/>
    <col min="14432" max="14592" width="9" style="3"/>
    <col min="14593" max="14601" width="2.6328125" style="3" customWidth="1"/>
    <col min="14602" max="14602" width="2.36328125" style="3" customWidth="1"/>
    <col min="14603" max="14651" width="2.1796875" style="3" customWidth="1"/>
    <col min="14652" max="14670" width="2.6328125" style="3" customWidth="1"/>
    <col min="14671" max="14687" width="3.6328125" style="3" customWidth="1"/>
    <col min="14688" max="14848" width="9" style="3"/>
    <col min="14849" max="14857" width="2.6328125" style="3" customWidth="1"/>
    <col min="14858" max="14858" width="2.36328125" style="3" customWidth="1"/>
    <col min="14859" max="14907" width="2.1796875" style="3" customWidth="1"/>
    <col min="14908" max="14926" width="2.6328125" style="3" customWidth="1"/>
    <col min="14927" max="14943" width="3.6328125" style="3" customWidth="1"/>
    <col min="14944" max="15104" width="9" style="3"/>
    <col min="15105" max="15113" width="2.6328125" style="3" customWidth="1"/>
    <col min="15114" max="15114" width="2.36328125" style="3" customWidth="1"/>
    <col min="15115" max="15163" width="2.1796875" style="3" customWidth="1"/>
    <col min="15164" max="15182" width="2.6328125" style="3" customWidth="1"/>
    <col min="15183" max="15199" width="3.6328125" style="3" customWidth="1"/>
    <col min="15200" max="15360" width="9" style="3"/>
    <col min="15361" max="15369" width="2.6328125" style="3" customWidth="1"/>
    <col min="15370" max="15370" width="2.36328125" style="3" customWidth="1"/>
    <col min="15371" max="15419" width="2.1796875" style="3" customWidth="1"/>
    <col min="15420" max="15438" width="2.6328125" style="3" customWidth="1"/>
    <col min="15439" max="15455" width="3.6328125" style="3" customWidth="1"/>
    <col min="15456" max="15616" width="9" style="3"/>
    <col min="15617" max="15625" width="2.6328125" style="3" customWidth="1"/>
    <col min="15626" max="15626" width="2.36328125" style="3" customWidth="1"/>
    <col min="15627" max="15675" width="2.1796875" style="3" customWidth="1"/>
    <col min="15676" max="15694" width="2.6328125" style="3" customWidth="1"/>
    <col min="15695" max="15711" width="3.6328125" style="3" customWidth="1"/>
    <col min="15712" max="15872" width="9" style="3"/>
    <col min="15873" max="15881" width="2.6328125" style="3" customWidth="1"/>
    <col min="15882" max="15882" width="2.36328125" style="3" customWidth="1"/>
    <col min="15883" max="15931" width="2.1796875" style="3" customWidth="1"/>
    <col min="15932" max="15950" width="2.6328125" style="3" customWidth="1"/>
    <col min="15951" max="15967" width="3.6328125" style="3" customWidth="1"/>
    <col min="15968" max="16128" width="9" style="3"/>
    <col min="16129" max="16137" width="2.6328125" style="3" customWidth="1"/>
    <col min="16138" max="16138" width="2.36328125" style="3" customWidth="1"/>
    <col min="16139" max="16187" width="2.1796875" style="3" customWidth="1"/>
    <col min="16188" max="16206" width="2.6328125" style="3" customWidth="1"/>
    <col min="16207" max="16223" width="3.6328125" style="3" customWidth="1"/>
    <col min="16224" max="16384" width="9" style="3"/>
  </cols>
  <sheetData>
    <row r="1" spans="2:74" ht="95.25" customHeight="1">
      <c r="AL1" s="1139" t="s">
        <v>624</v>
      </c>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row>
    <row r="2" spans="2:74" ht="15" customHeight="1">
      <c r="B2" s="245"/>
      <c r="C2" s="649"/>
      <c r="D2" s="649"/>
      <c r="E2" s="649"/>
      <c r="F2" s="649"/>
      <c r="G2" s="649"/>
      <c r="H2" s="649"/>
      <c r="I2" s="649"/>
      <c r="J2" s="649"/>
      <c r="K2" s="649"/>
      <c r="L2" s="649"/>
      <c r="M2" s="440"/>
      <c r="N2" s="440"/>
      <c r="O2" s="440"/>
      <c r="P2" s="246"/>
      <c r="Q2" s="246"/>
      <c r="R2" s="246"/>
      <c r="S2" s="1228" t="s">
        <v>264</v>
      </c>
      <c r="T2" s="1229"/>
      <c r="U2" s="1229"/>
      <c r="V2" s="1229"/>
      <c r="W2" s="1229"/>
      <c r="X2" s="1229"/>
      <c r="Y2" s="1229"/>
      <c r="Z2" s="1229"/>
      <c r="AA2" s="1229"/>
      <c r="AB2" s="1229"/>
      <c r="AC2" s="1229"/>
      <c r="AD2" s="1229"/>
      <c r="AE2" s="1229"/>
      <c r="AF2" s="1229"/>
      <c r="AG2" s="1250" t="s">
        <v>325</v>
      </c>
      <c r="AH2" s="1251"/>
      <c r="AI2" s="1251"/>
      <c r="AJ2" s="1251"/>
      <c r="AK2" s="1251"/>
      <c r="AL2" s="1251"/>
      <c r="AM2" s="1251"/>
      <c r="AN2" s="1251"/>
      <c r="AO2" s="1251"/>
      <c r="AP2" s="1251"/>
      <c r="AQ2" s="247"/>
      <c r="AR2" s="248"/>
      <c r="AS2" s="248"/>
      <c r="AT2" s="247"/>
      <c r="AU2" s="249"/>
      <c r="AV2" s="249"/>
      <c r="AW2" s="250"/>
      <c r="AX2" s="251"/>
      <c r="AY2" s="251"/>
      <c r="AZ2" s="250"/>
      <c r="BA2" s="252"/>
      <c r="BB2" s="252"/>
      <c r="BC2" s="250"/>
      <c r="BD2" s="251"/>
      <c r="BE2" s="251"/>
      <c r="BF2" s="248"/>
      <c r="BG2" s="253"/>
      <c r="BH2" s="253"/>
      <c r="BJ2" s="3" t="s">
        <v>325</v>
      </c>
    </row>
    <row r="3" spans="2:74" ht="15" customHeight="1">
      <c r="B3" s="440"/>
      <c r="C3" s="649"/>
      <c r="D3" s="649"/>
      <c r="E3" s="649"/>
      <c r="F3" s="649"/>
      <c r="G3" s="649"/>
      <c r="H3" s="649"/>
      <c r="I3" s="649"/>
      <c r="J3" s="649"/>
      <c r="K3" s="649"/>
      <c r="L3" s="649"/>
      <c r="M3" s="440"/>
      <c r="N3" s="440"/>
      <c r="O3" s="440"/>
      <c r="P3" s="246"/>
      <c r="Q3" s="246"/>
      <c r="R3" s="246"/>
      <c r="S3" s="1229"/>
      <c r="T3" s="1229"/>
      <c r="U3" s="1229"/>
      <c r="V3" s="1229"/>
      <c r="W3" s="1229"/>
      <c r="X3" s="1229"/>
      <c r="Y3" s="1229"/>
      <c r="Z3" s="1229"/>
      <c r="AA3" s="1229"/>
      <c r="AB3" s="1229"/>
      <c r="AC3" s="1229"/>
      <c r="AD3" s="1229"/>
      <c r="AE3" s="1229"/>
      <c r="AF3" s="1229"/>
      <c r="AG3" s="1251"/>
      <c r="AH3" s="1251"/>
      <c r="AI3" s="1251"/>
      <c r="AJ3" s="1251"/>
      <c r="AK3" s="1251"/>
      <c r="AL3" s="1251"/>
      <c r="AM3" s="1251"/>
      <c r="AN3" s="1251"/>
      <c r="AO3" s="1251"/>
      <c r="AP3" s="1251"/>
      <c r="AQ3" s="253"/>
      <c r="AR3" s="253"/>
      <c r="AS3" s="253"/>
      <c r="AT3" s="253"/>
      <c r="AU3" s="253"/>
      <c r="AV3" s="253"/>
      <c r="AW3" s="251"/>
      <c r="AX3" s="251"/>
      <c r="AY3" s="251"/>
      <c r="AZ3" s="251"/>
      <c r="BA3" s="251"/>
      <c r="BB3" s="251"/>
      <c r="BC3" s="251"/>
      <c r="BD3" s="251"/>
      <c r="BE3" s="251"/>
      <c r="BF3" s="253"/>
      <c r="BG3" s="253"/>
      <c r="BH3" s="253"/>
      <c r="BJ3" s="3" t="s">
        <v>326</v>
      </c>
      <c r="BL3" s="416"/>
    </row>
    <row r="4" spans="2:74" ht="18" customHeight="1" thickBot="1">
      <c r="B4" s="1211" t="s">
        <v>754</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J4" s="3" t="s">
        <v>327</v>
      </c>
    </row>
    <row r="5" spans="2:74" ht="10.5" customHeight="1">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15"/>
      <c r="AG5" s="1269" t="s">
        <v>4</v>
      </c>
      <c r="AH5" s="1270"/>
      <c r="AI5" s="1270"/>
      <c r="AJ5" s="1275" t="str">
        <f>各項目入力表!B3</f>
        <v>○○○○工事</v>
      </c>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7"/>
      <c r="BJ5" s="3" t="s">
        <v>343</v>
      </c>
    </row>
    <row r="6" spans="2:74" ht="11.25" customHeight="1">
      <c r="B6" s="890"/>
      <c r="C6" s="1191" t="s">
        <v>27</v>
      </c>
      <c r="D6" s="1010"/>
      <c r="E6" s="1010"/>
      <c r="F6" s="885"/>
      <c r="G6" s="215"/>
      <c r="H6" s="260"/>
      <c r="I6" s="215"/>
      <c r="J6" s="215"/>
      <c r="K6" s="215"/>
      <c r="L6" s="215"/>
      <c r="M6" s="215"/>
      <c r="N6" s="215"/>
      <c r="O6" s="215"/>
      <c r="P6" s="215"/>
      <c r="Q6" s="215"/>
      <c r="R6" s="215"/>
      <c r="S6" s="215"/>
      <c r="T6" s="215"/>
      <c r="U6" s="215"/>
      <c r="V6" s="215"/>
      <c r="W6" s="215"/>
      <c r="X6" s="215"/>
      <c r="Y6" s="215"/>
      <c r="Z6" s="215"/>
      <c r="AA6" s="215"/>
      <c r="AB6" s="215"/>
      <c r="AC6" s="215"/>
      <c r="AD6" s="215"/>
      <c r="AE6" s="215"/>
      <c r="AF6" s="215"/>
      <c r="AG6" s="1271"/>
      <c r="AH6" s="1272"/>
      <c r="AI6" s="1272"/>
      <c r="AJ6" s="1278"/>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80"/>
      <c r="BJ6" s="3" t="s">
        <v>353</v>
      </c>
    </row>
    <row r="7" spans="2:74" ht="12.75" customHeight="1">
      <c r="B7" s="470"/>
      <c r="C7" s="1284" t="str">
        <f>IF(各項目入力表!B10=各項目入力表!A19,"平　塚　市　長",+IF(各項目入力表!B10=各項目入力表!A20,"平塚市病院事業管理者",""))</f>
        <v>平　塚　市　長</v>
      </c>
      <c r="D7" s="1285"/>
      <c r="E7" s="1285"/>
      <c r="F7" s="1285"/>
      <c r="G7" s="1285"/>
      <c r="H7" s="1285"/>
      <c r="I7" s="1285"/>
      <c r="J7" s="1285"/>
      <c r="K7" s="1285"/>
      <c r="L7" s="865"/>
      <c r="M7" s="215"/>
      <c r="N7" s="215"/>
      <c r="O7" s="215"/>
      <c r="P7" s="215"/>
      <c r="Q7" s="215"/>
      <c r="R7" s="215"/>
      <c r="S7" s="1286"/>
      <c r="T7" s="1286"/>
      <c r="U7" s="1287"/>
      <c r="V7" s="1287"/>
      <c r="W7" s="1287"/>
      <c r="X7" s="1287"/>
      <c r="Y7" s="1287"/>
      <c r="Z7" s="1287"/>
      <c r="AA7" s="1287"/>
      <c r="AB7" s="1287"/>
      <c r="AC7" s="1287"/>
      <c r="AD7" s="215"/>
      <c r="AE7" s="215"/>
      <c r="AF7" s="215"/>
      <c r="AG7" s="1273"/>
      <c r="AH7" s="1274"/>
      <c r="AI7" s="1274"/>
      <c r="AJ7" s="1281"/>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3"/>
    </row>
    <row r="8" spans="2:74" ht="12.75" customHeight="1">
      <c r="B8" s="261"/>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1288" t="s">
        <v>776</v>
      </c>
      <c r="AH8" s="1288"/>
      <c r="AI8" s="1288"/>
      <c r="AJ8" s="1291" t="str">
        <f>各項目入力表!B4</f>
        <v>平塚市○○地内</v>
      </c>
      <c r="AK8" s="1291"/>
      <c r="AL8" s="1291"/>
      <c r="AM8" s="1291"/>
      <c r="AN8" s="1291"/>
      <c r="AO8" s="1291"/>
      <c r="AP8" s="1291"/>
      <c r="AQ8" s="1291"/>
      <c r="AR8" s="1291"/>
      <c r="AS8" s="1291"/>
      <c r="AT8" s="1291"/>
      <c r="AU8" s="1291"/>
      <c r="AV8" s="1291"/>
      <c r="AW8" s="1291"/>
      <c r="AX8" s="1291"/>
      <c r="AY8" s="1291"/>
      <c r="AZ8" s="1291"/>
      <c r="BA8" s="1294" t="s">
        <v>317</v>
      </c>
      <c r="BB8" s="1294"/>
      <c r="BC8" s="1294"/>
      <c r="BD8" s="1297" t="str">
        <f>各項目入力表!B5</f>
        <v>04-***</v>
      </c>
      <c r="BE8" s="1297"/>
      <c r="BF8" s="1297"/>
      <c r="BG8" s="1297"/>
      <c r="BH8" s="1298"/>
    </row>
    <row r="9" spans="2:74" ht="10.5" customHeight="1">
      <c r="B9" s="261"/>
      <c r="C9" s="215"/>
      <c r="D9" s="215"/>
      <c r="E9" s="215"/>
      <c r="F9" s="215"/>
      <c r="G9" s="215"/>
      <c r="H9" s="1303" t="s">
        <v>31</v>
      </c>
      <c r="I9" s="1303"/>
      <c r="J9" s="1303"/>
      <c r="K9" s="1303"/>
      <c r="L9" s="1303"/>
      <c r="M9" s="1304" t="str">
        <f>各項目入力表!F3</f>
        <v>平塚市○○番地○○</v>
      </c>
      <c r="N9" s="1305"/>
      <c r="O9" s="1305"/>
      <c r="P9" s="1305"/>
      <c r="Q9" s="1305"/>
      <c r="R9" s="1305"/>
      <c r="S9" s="1305"/>
      <c r="T9" s="1305"/>
      <c r="U9" s="1305"/>
      <c r="V9" s="1305"/>
      <c r="W9" s="1305"/>
      <c r="X9" s="1305"/>
      <c r="Y9" s="1305"/>
      <c r="Z9" s="1305"/>
      <c r="AA9" s="1305"/>
      <c r="AB9" s="1305"/>
      <c r="AC9" s="1305"/>
      <c r="AD9" s="1305"/>
      <c r="AE9" s="262"/>
      <c r="AF9" s="215"/>
      <c r="AG9" s="1289"/>
      <c r="AH9" s="1289"/>
      <c r="AI9" s="1289"/>
      <c r="AJ9" s="1292"/>
      <c r="AK9" s="1292"/>
      <c r="AL9" s="1292"/>
      <c r="AM9" s="1292"/>
      <c r="AN9" s="1292"/>
      <c r="AO9" s="1292"/>
      <c r="AP9" s="1292"/>
      <c r="AQ9" s="1292"/>
      <c r="AR9" s="1292"/>
      <c r="AS9" s="1292"/>
      <c r="AT9" s="1292"/>
      <c r="AU9" s="1292"/>
      <c r="AV9" s="1292"/>
      <c r="AW9" s="1292"/>
      <c r="AX9" s="1292"/>
      <c r="AY9" s="1292"/>
      <c r="AZ9" s="1292"/>
      <c r="BA9" s="1295"/>
      <c r="BB9" s="1295"/>
      <c r="BC9" s="1295"/>
      <c r="BD9" s="1299"/>
      <c r="BE9" s="1299"/>
      <c r="BF9" s="1299"/>
      <c r="BG9" s="1299"/>
      <c r="BH9" s="1300"/>
    </row>
    <row r="10" spans="2:74" ht="7.5" customHeight="1">
      <c r="B10" s="261"/>
      <c r="C10" s="215"/>
      <c r="D10" s="215"/>
      <c r="E10" s="215"/>
      <c r="F10" s="215"/>
      <c r="G10" s="215"/>
      <c r="H10" s="1303"/>
      <c r="I10" s="1303"/>
      <c r="J10" s="1303"/>
      <c r="K10" s="1303"/>
      <c r="L10" s="1303"/>
      <c r="M10" s="1306"/>
      <c r="N10" s="1306"/>
      <c r="O10" s="1306"/>
      <c r="P10" s="1306"/>
      <c r="Q10" s="1306"/>
      <c r="R10" s="1306"/>
      <c r="S10" s="1306"/>
      <c r="T10" s="1306"/>
      <c r="U10" s="1306"/>
      <c r="V10" s="1306"/>
      <c r="W10" s="1306"/>
      <c r="X10" s="1306"/>
      <c r="Y10" s="1306"/>
      <c r="Z10" s="1306"/>
      <c r="AA10" s="1306"/>
      <c r="AB10" s="1306"/>
      <c r="AC10" s="1306"/>
      <c r="AD10" s="1306"/>
      <c r="AE10" s="215"/>
      <c r="AF10" s="215"/>
      <c r="AG10" s="1290"/>
      <c r="AH10" s="1290"/>
      <c r="AI10" s="1290"/>
      <c r="AJ10" s="1293"/>
      <c r="AK10" s="1293"/>
      <c r="AL10" s="1293"/>
      <c r="AM10" s="1293"/>
      <c r="AN10" s="1293"/>
      <c r="AO10" s="1293"/>
      <c r="AP10" s="1293"/>
      <c r="AQ10" s="1293"/>
      <c r="AR10" s="1293"/>
      <c r="AS10" s="1293"/>
      <c r="AT10" s="1293"/>
      <c r="AU10" s="1293"/>
      <c r="AV10" s="1293"/>
      <c r="AW10" s="1293"/>
      <c r="AX10" s="1293"/>
      <c r="AY10" s="1293"/>
      <c r="AZ10" s="1293"/>
      <c r="BA10" s="1296"/>
      <c r="BB10" s="1296"/>
      <c r="BC10" s="1296"/>
      <c r="BD10" s="1301"/>
      <c r="BE10" s="1301"/>
      <c r="BF10" s="1301"/>
      <c r="BG10" s="1301"/>
      <c r="BH10" s="1302"/>
    </row>
    <row r="11" spans="2:74" ht="10.5" customHeight="1">
      <c r="B11" s="261"/>
      <c r="C11" s="215"/>
      <c r="D11" s="1307" t="s">
        <v>13</v>
      </c>
      <c r="E11" s="1308"/>
      <c r="F11" s="1308"/>
      <c r="G11" s="888"/>
      <c r="H11" s="1303" t="s">
        <v>14</v>
      </c>
      <c r="I11" s="1303"/>
      <c r="J11" s="1303"/>
      <c r="K11" s="1303"/>
      <c r="L11" s="1303"/>
      <c r="M11" s="1304" t="str">
        <f>各項目入力表!F4</f>
        <v>○△□×株式会社</v>
      </c>
      <c r="N11" s="1304"/>
      <c r="O11" s="1304"/>
      <c r="P11" s="1304"/>
      <c r="Q11" s="1304"/>
      <c r="R11" s="1304"/>
      <c r="S11" s="1304"/>
      <c r="T11" s="1304"/>
      <c r="U11" s="1304"/>
      <c r="V11" s="1304"/>
      <c r="W11" s="1304"/>
      <c r="X11" s="1304"/>
      <c r="Y11" s="1304"/>
      <c r="Z11" s="1304"/>
      <c r="AA11" s="1304"/>
      <c r="AB11" s="1304"/>
      <c r="AC11" s="1304"/>
      <c r="AD11" s="1304"/>
      <c r="AE11" s="215"/>
      <c r="AF11" s="215"/>
      <c r="AG11" s="1309" t="s">
        <v>250</v>
      </c>
      <c r="AH11" s="1309"/>
      <c r="AI11" s="1309"/>
      <c r="AJ11" s="1310" t="str">
        <f>IF(AG2=BJ4,各項目入力表!D4,+IF(AG2=BJ3,各項目入力表!D3,""))</f>
        <v/>
      </c>
      <c r="AK11" s="1311"/>
      <c r="AL11" s="1311"/>
      <c r="AM11" s="1311"/>
      <c r="AN11" s="1311"/>
      <c r="AO11" s="1311"/>
      <c r="AP11" s="1311"/>
      <c r="AQ11" s="1311"/>
      <c r="AR11" s="1311"/>
      <c r="AS11" s="1311"/>
      <c r="AT11" s="1312"/>
      <c r="AU11" s="1316" t="s">
        <v>777</v>
      </c>
      <c r="AV11" s="1316"/>
      <c r="AW11" s="1316"/>
      <c r="AX11" s="1317" t="str">
        <f>IF(AG2=BJ4,各項目入力表!D8,+IF(AG2=BJ3,各項目入力表!D7,""))</f>
        <v/>
      </c>
      <c r="AY11" s="1318"/>
      <c r="AZ11" s="1318"/>
      <c r="BA11" s="1318"/>
      <c r="BB11" s="1318"/>
      <c r="BC11" s="1318"/>
      <c r="BD11" s="1318"/>
      <c r="BE11" s="1318"/>
      <c r="BF11" s="1318"/>
      <c r="BG11" s="1318"/>
      <c r="BH11" s="896"/>
    </row>
    <row r="12" spans="2:74" ht="8.25" customHeight="1">
      <c r="B12" s="261"/>
      <c r="C12" s="215"/>
      <c r="D12" s="215"/>
      <c r="E12" s="215"/>
      <c r="F12" s="215"/>
      <c r="G12" s="215"/>
      <c r="H12" s="1303"/>
      <c r="I12" s="1303"/>
      <c r="J12" s="1303"/>
      <c r="K12" s="1303"/>
      <c r="L12" s="1303"/>
      <c r="M12" s="1306"/>
      <c r="N12" s="1306"/>
      <c r="O12" s="1306"/>
      <c r="P12" s="1306"/>
      <c r="Q12" s="1306"/>
      <c r="R12" s="1306"/>
      <c r="S12" s="1306"/>
      <c r="T12" s="1306"/>
      <c r="U12" s="1306"/>
      <c r="V12" s="1306"/>
      <c r="W12" s="1306"/>
      <c r="X12" s="1306"/>
      <c r="Y12" s="1306"/>
      <c r="Z12" s="1306"/>
      <c r="AA12" s="1306"/>
      <c r="AB12" s="1306"/>
      <c r="AC12" s="1306"/>
      <c r="AD12" s="1306"/>
      <c r="AE12" s="215"/>
      <c r="AF12" s="215"/>
      <c r="AG12" s="1309"/>
      <c r="AH12" s="1309"/>
      <c r="AI12" s="1309"/>
      <c r="AJ12" s="1313"/>
      <c r="AK12" s="1314"/>
      <c r="AL12" s="1314"/>
      <c r="AM12" s="1314"/>
      <c r="AN12" s="1314"/>
      <c r="AO12" s="1314"/>
      <c r="AP12" s="1314"/>
      <c r="AQ12" s="1314"/>
      <c r="AR12" s="1314"/>
      <c r="AS12" s="1314"/>
      <c r="AT12" s="1315"/>
      <c r="AU12" s="1316"/>
      <c r="AV12" s="1316"/>
      <c r="AW12" s="1316"/>
      <c r="AX12" s="1319"/>
      <c r="AY12" s="1320"/>
      <c r="AZ12" s="1320"/>
      <c r="BA12" s="1320"/>
      <c r="BB12" s="1320"/>
      <c r="BC12" s="1320"/>
      <c r="BD12" s="1320"/>
      <c r="BE12" s="1320"/>
      <c r="BF12" s="1320"/>
      <c r="BG12" s="1320"/>
      <c r="BH12" s="897"/>
    </row>
    <row r="13" spans="2:74" ht="10.5" customHeight="1">
      <c r="B13" s="261"/>
      <c r="C13" s="215"/>
      <c r="D13" s="215"/>
      <c r="E13" s="215"/>
      <c r="F13" s="215"/>
      <c r="G13" s="215"/>
      <c r="H13" s="1303" t="s">
        <v>16</v>
      </c>
      <c r="I13" s="1303"/>
      <c r="J13" s="1303"/>
      <c r="K13" s="1303"/>
      <c r="L13" s="1303"/>
      <c r="M13" s="1321" t="str">
        <f>各項目入力表!F5</f>
        <v>代表取締役　○△　□×</v>
      </c>
      <c r="N13" s="1322"/>
      <c r="O13" s="1322"/>
      <c r="P13" s="1322"/>
      <c r="Q13" s="1322"/>
      <c r="R13" s="1322"/>
      <c r="S13" s="1322"/>
      <c r="T13" s="1322"/>
      <c r="U13" s="1322"/>
      <c r="V13" s="1322"/>
      <c r="W13" s="1322"/>
      <c r="X13" s="1322"/>
      <c r="Y13" s="1322"/>
      <c r="Z13" s="1322"/>
      <c r="AA13" s="1322"/>
      <c r="AB13" s="1322"/>
      <c r="AC13" s="478" t="s">
        <v>778</v>
      </c>
      <c r="AD13" s="478"/>
      <c r="AE13" s="880"/>
      <c r="AF13" s="215"/>
      <c r="AG13" s="1309"/>
      <c r="AH13" s="1309"/>
      <c r="AI13" s="1309"/>
      <c r="AJ13" s="1323">
        <f>IF(AG2=BJ4,各項目入力表!D3,+IF(AG2=BJ3,各項目入力表!B6,各項目入力表!B6))</f>
        <v>44713</v>
      </c>
      <c r="AK13" s="1324"/>
      <c r="AL13" s="1324"/>
      <c r="AM13" s="1324"/>
      <c r="AN13" s="1324"/>
      <c r="AO13" s="1324"/>
      <c r="AP13" s="1324"/>
      <c r="AQ13" s="1324"/>
      <c r="AR13" s="1324"/>
      <c r="AS13" s="1324"/>
      <c r="AT13" s="1325"/>
      <c r="AU13" s="1316"/>
      <c r="AV13" s="1316"/>
      <c r="AW13" s="1316"/>
      <c r="AX13" s="1329">
        <f>IF(AG2='（２号様式）工事工程表'!BJ4,各項目入力表!D7,+IF(AG2=BJ3,各項目入力表!B9,各項目入力表!B9))</f>
        <v>108000000</v>
      </c>
      <c r="AY13" s="1330"/>
      <c r="AZ13" s="1330"/>
      <c r="BA13" s="1330"/>
      <c r="BB13" s="1330"/>
      <c r="BC13" s="1330"/>
      <c r="BD13" s="1330"/>
      <c r="BE13" s="1330"/>
      <c r="BF13" s="1330"/>
      <c r="BG13" s="1330"/>
      <c r="BH13" s="898"/>
      <c r="BP13" s="7"/>
      <c r="BQ13" s="7"/>
      <c r="BR13" s="7"/>
      <c r="BS13" s="7"/>
      <c r="BT13" s="7"/>
      <c r="BU13" s="7"/>
      <c r="BV13" s="7"/>
    </row>
    <row r="14" spans="2:74" ht="8.25" customHeight="1">
      <c r="B14" s="261"/>
      <c r="C14" s="215"/>
      <c r="D14" s="215"/>
      <c r="E14" s="215"/>
      <c r="F14" s="215"/>
      <c r="G14" s="215"/>
      <c r="H14" s="1303"/>
      <c r="I14" s="1303"/>
      <c r="J14" s="1303"/>
      <c r="K14" s="1303"/>
      <c r="L14" s="1303"/>
      <c r="M14" s="1322"/>
      <c r="N14" s="1322"/>
      <c r="O14" s="1322"/>
      <c r="P14" s="1322"/>
      <c r="Q14" s="1322"/>
      <c r="R14" s="1322"/>
      <c r="S14" s="1322"/>
      <c r="T14" s="1322"/>
      <c r="U14" s="1322"/>
      <c r="V14" s="1322"/>
      <c r="W14" s="1322"/>
      <c r="X14" s="1322"/>
      <c r="Y14" s="1322"/>
      <c r="Z14" s="1322"/>
      <c r="AA14" s="1322"/>
      <c r="AB14" s="1322"/>
      <c r="AC14" s="887"/>
      <c r="AD14" s="887"/>
      <c r="AE14" s="215"/>
      <c r="AF14" s="215"/>
      <c r="AG14" s="1309"/>
      <c r="AH14" s="1309"/>
      <c r="AI14" s="1309"/>
      <c r="AJ14" s="1326"/>
      <c r="AK14" s="1327"/>
      <c r="AL14" s="1327"/>
      <c r="AM14" s="1327"/>
      <c r="AN14" s="1327"/>
      <c r="AO14" s="1327"/>
      <c r="AP14" s="1327"/>
      <c r="AQ14" s="1327"/>
      <c r="AR14" s="1327"/>
      <c r="AS14" s="1327"/>
      <c r="AT14" s="1328"/>
      <c r="AU14" s="1316"/>
      <c r="AV14" s="1316"/>
      <c r="AW14" s="1316"/>
      <c r="AX14" s="1331"/>
      <c r="AY14" s="1332"/>
      <c r="AZ14" s="1332"/>
      <c r="BA14" s="1332"/>
      <c r="BB14" s="1332"/>
      <c r="BC14" s="1332"/>
      <c r="BD14" s="1332"/>
      <c r="BE14" s="1332"/>
      <c r="BF14" s="1332"/>
      <c r="BG14" s="1332"/>
      <c r="BH14" s="899"/>
    </row>
    <row r="15" spans="2:74" ht="6.75" customHeight="1">
      <c r="B15" s="261"/>
      <c r="C15" s="215"/>
      <c r="D15" s="215"/>
      <c r="E15" s="215"/>
      <c r="F15" s="215"/>
      <c r="G15" s="215"/>
      <c r="H15" s="215"/>
      <c r="I15" s="215"/>
      <c r="J15" s="215"/>
      <c r="K15" s="215"/>
      <c r="L15" s="215"/>
      <c r="M15" s="889"/>
      <c r="N15" s="889"/>
      <c r="O15" s="889"/>
      <c r="P15" s="889"/>
      <c r="Q15" s="889"/>
      <c r="R15" s="889"/>
      <c r="S15" s="889"/>
      <c r="T15" s="889"/>
      <c r="U15" s="889"/>
      <c r="V15" s="889"/>
      <c r="W15" s="889"/>
      <c r="X15" s="889"/>
      <c r="Y15" s="889"/>
      <c r="Z15" s="889"/>
      <c r="AA15" s="889"/>
      <c r="AB15" s="889"/>
      <c r="AC15" s="887"/>
      <c r="AD15" s="887"/>
      <c r="AE15" s="215"/>
      <c r="AF15" s="215"/>
      <c r="AG15" s="1333" t="s">
        <v>779</v>
      </c>
      <c r="AH15" s="1333"/>
      <c r="AI15" s="1333"/>
      <c r="AJ15" s="1334"/>
      <c r="AK15" s="1334"/>
      <c r="AL15" s="1334"/>
      <c r="AM15" s="1334"/>
      <c r="AN15" s="1334"/>
      <c r="AO15" s="1334"/>
      <c r="AP15" s="1334"/>
      <c r="AQ15" s="1334"/>
      <c r="AR15" s="1334"/>
      <c r="AS15" s="1334"/>
      <c r="AT15" s="1335"/>
      <c r="AU15" s="1338"/>
      <c r="AV15" s="1338"/>
      <c r="AW15" s="1338"/>
      <c r="AX15" s="1340" t="str">
        <f>IF(AG2=BJ4,各項目入力表!D6,+IF(AG2=BJ3,各項目入力表!D5,""))</f>
        <v/>
      </c>
      <c r="AY15" s="1341"/>
      <c r="AZ15" s="1341"/>
      <c r="BA15" s="1341"/>
      <c r="BB15" s="1341"/>
      <c r="BC15" s="1341"/>
      <c r="BD15" s="1341"/>
      <c r="BE15" s="1341"/>
      <c r="BF15" s="1341"/>
      <c r="BG15" s="1341"/>
      <c r="BH15" s="1342"/>
    </row>
    <row r="16" spans="2:74" ht="10.5" customHeight="1">
      <c r="B16" s="261"/>
      <c r="C16" s="215"/>
      <c r="D16" s="215"/>
      <c r="E16" s="215"/>
      <c r="F16" s="215"/>
      <c r="G16" s="215"/>
      <c r="H16" s="1346" t="s">
        <v>780</v>
      </c>
      <c r="I16" s="1346"/>
      <c r="J16" s="1346"/>
      <c r="K16" s="1346"/>
      <c r="L16" s="1346"/>
      <c r="M16" s="1346"/>
      <c r="N16" s="1346"/>
      <c r="O16" s="1346"/>
      <c r="P16" s="1346"/>
      <c r="Q16" s="1346"/>
      <c r="R16" s="1346"/>
      <c r="S16" s="1346"/>
      <c r="T16" s="1346"/>
      <c r="U16" s="1346"/>
      <c r="V16" s="1346"/>
      <c r="W16" s="1346"/>
      <c r="X16" s="1346"/>
      <c r="Y16" s="1346"/>
      <c r="Z16" s="1346"/>
      <c r="AA16" s="1346"/>
      <c r="AB16" s="1346"/>
      <c r="AC16" s="1346"/>
      <c r="AD16" s="1346"/>
      <c r="AE16" s="1346"/>
      <c r="AF16" s="1347"/>
      <c r="AG16" s="1333"/>
      <c r="AH16" s="1333"/>
      <c r="AI16" s="1333"/>
      <c r="AJ16" s="1336"/>
      <c r="AK16" s="1336"/>
      <c r="AL16" s="1336"/>
      <c r="AM16" s="1336"/>
      <c r="AN16" s="1336"/>
      <c r="AO16" s="1336"/>
      <c r="AP16" s="1336"/>
      <c r="AQ16" s="1336"/>
      <c r="AR16" s="1336"/>
      <c r="AS16" s="1336"/>
      <c r="AT16" s="1337"/>
      <c r="AU16" s="1339"/>
      <c r="AV16" s="1339"/>
      <c r="AW16" s="1339"/>
      <c r="AX16" s="1343"/>
      <c r="AY16" s="1344"/>
      <c r="AZ16" s="1344"/>
      <c r="BA16" s="1344"/>
      <c r="BB16" s="1344"/>
      <c r="BC16" s="1344"/>
      <c r="BD16" s="1344"/>
      <c r="BE16" s="1344"/>
      <c r="BF16" s="1344"/>
      <c r="BG16" s="1344"/>
      <c r="BH16" s="1345"/>
    </row>
    <row r="17" spans="2:68" ht="10.5" customHeight="1">
      <c r="B17" s="261"/>
      <c r="C17" s="215"/>
      <c r="D17" s="215"/>
      <c r="E17" s="215"/>
      <c r="F17" s="215"/>
      <c r="G17" s="215"/>
      <c r="H17" s="1348" t="s">
        <v>781</v>
      </c>
      <c r="I17" s="1348"/>
      <c r="J17" s="1348"/>
      <c r="K17" s="1348"/>
      <c r="L17" s="1348"/>
      <c r="M17" s="1348"/>
      <c r="N17" s="1348"/>
      <c r="O17" s="1348"/>
      <c r="P17" s="1348"/>
      <c r="Q17" s="1348"/>
      <c r="R17" s="1348"/>
      <c r="S17" s="1348"/>
      <c r="T17" s="1348"/>
      <c r="U17" s="1348"/>
      <c r="V17" s="1348"/>
      <c r="W17" s="1348"/>
      <c r="X17" s="1348"/>
      <c r="Y17" s="1348"/>
      <c r="Z17" s="1348"/>
      <c r="AA17" s="1348"/>
      <c r="AB17" s="1348"/>
      <c r="AC17" s="1348"/>
      <c r="AD17" s="1348"/>
      <c r="AE17" s="1348"/>
      <c r="AF17" s="1349"/>
      <c r="AG17" s="1333"/>
      <c r="AH17" s="1333"/>
      <c r="AI17" s="1333"/>
      <c r="AJ17" s="1350">
        <f>各項目入力表!B7</f>
        <v>44713</v>
      </c>
      <c r="AK17" s="1351"/>
      <c r="AL17" s="1351"/>
      <c r="AM17" s="1351"/>
      <c r="AN17" s="1351"/>
      <c r="AO17" s="1351"/>
      <c r="AP17" s="1351"/>
      <c r="AQ17" s="1351"/>
      <c r="AR17" s="1351"/>
      <c r="AS17" s="1351"/>
      <c r="AT17" s="1351"/>
      <c r="AU17" s="215"/>
      <c r="AV17" s="260" t="s">
        <v>782</v>
      </c>
      <c r="AW17" s="215"/>
      <c r="AX17" s="1351">
        <f>IF(AG2=BJ4,各項目入力表!D5,+IF(AG2=BJ3,各項目入力表!B8,各項目入力表!B8))</f>
        <v>44896</v>
      </c>
      <c r="AY17" s="1351"/>
      <c r="AZ17" s="1351"/>
      <c r="BA17" s="1351"/>
      <c r="BB17" s="1351"/>
      <c r="BC17" s="1351"/>
      <c r="BD17" s="1351"/>
      <c r="BE17" s="1351"/>
      <c r="BF17" s="1351"/>
      <c r="BG17" s="1351"/>
      <c r="BH17" s="1354"/>
    </row>
    <row r="18" spans="2:68" ht="6" customHeight="1">
      <c r="B18" s="261"/>
      <c r="C18" s="215"/>
      <c r="D18" s="215"/>
      <c r="E18" s="215"/>
      <c r="F18" s="215"/>
      <c r="G18" s="215"/>
      <c r="H18" s="1348"/>
      <c r="I18" s="1348"/>
      <c r="J18" s="1348"/>
      <c r="K18" s="1348"/>
      <c r="L18" s="1348"/>
      <c r="M18" s="1348"/>
      <c r="N18" s="1348"/>
      <c r="O18" s="1348"/>
      <c r="P18" s="1348"/>
      <c r="Q18" s="1348"/>
      <c r="R18" s="1348"/>
      <c r="S18" s="1348"/>
      <c r="T18" s="1348"/>
      <c r="U18" s="1348"/>
      <c r="V18" s="1348"/>
      <c r="W18" s="1348"/>
      <c r="X18" s="1348"/>
      <c r="Y18" s="1348"/>
      <c r="Z18" s="1348"/>
      <c r="AA18" s="1348"/>
      <c r="AB18" s="1348"/>
      <c r="AC18" s="1348"/>
      <c r="AD18" s="1348"/>
      <c r="AE18" s="1348"/>
      <c r="AF18" s="1349"/>
      <c r="AG18" s="1333"/>
      <c r="AH18" s="1333"/>
      <c r="AI18" s="1333"/>
      <c r="AJ18" s="1352"/>
      <c r="AK18" s="1353"/>
      <c r="AL18" s="1353"/>
      <c r="AM18" s="1353"/>
      <c r="AN18" s="1353"/>
      <c r="AO18" s="1353"/>
      <c r="AP18" s="1353"/>
      <c r="AQ18" s="1353"/>
      <c r="AR18" s="1353"/>
      <c r="AS18" s="1353"/>
      <c r="AT18" s="1353"/>
      <c r="AU18" s="259"/>
      <c r="AV18" s="259"/>
      <c r="AW18" s="259"/>
      <c r="AX18" s="1353"/>
      <c r="AY18" s="1353"/>
      <c r="AZ18" s="1353"/>
      <c r="BA18" s="1353"/>
      <c r="BB18" s="1353"/>
      <c r="BC18" s="1353"/>
      <c r="BD18" s="1353"/>
      <c r="BE18" s="1353"/>
      <c r="BF18" s="1353"/>
      <c r="BG18" s="1353"/>
      <c r="BH18" s="1355"/>
    </row>
    <row r="19" spans="2:68" ht="15" customHeight="1">
      <c r="B19" s="261"/>
      <c r="C19" s="215"/>
      <c r="D19" s="215"/>
      <c r="E19" s="215"/>
      <c r="F19" s="215"/>
      <c r="G19" s="215"/>
      <c r="H19" s="1348" t="s">
        <v>783</v>
      </c>
      <c r="I19" s="1348"/>
      <c r="J19" s="1348"/>
      <c r="K19" s="1348"/>
      <c r="L19" s="1348"/>
      <c r="M19" s="1348"/>
      <c r="N19" s="1348"/>
      <c r="O19" s="1348"/>
      <c r="P19" s="1348"/>
      <c r="Q19" s="1348"/>
      <c r="R19" s="1348"/>
      <c r="S19" s="1348"/>
      <c r="T19" s="1348"/>
      <c r="U19" s="1348"/>
      <c r="V19" s="1348"/>
      <c r="W19" s="1348"/>
      <c r="X19" s="1348"/>
      <c r="Y19" s="1348"/>
      <c r="Z19" s="1348"/>
      <c r="AA19" s="1348"/>
      <c r="AB19" s="1348"/>
      <c r="AC19" s="1348"/>
      <c r="AD19" s="1348"/>
      <c r="AE19" s="1348"/>
      <c r="AF19" s="1349"/>
      <c r="AG19" s="1356" t="str">
        <f>IF(AG2=BJ2,"着手　　　予定日","着手日 ")</f>
        <v>着手　　　予定日</v>
      </c>
      <c r="AH19" s="1356"/>
      <c r="AI19" s="1356"/>
      <c r="AJ19" s="900"/>
      <c r="AK19" s="213"/>
      <c r="AL19" s="213"/>
      <c r="AM19" s="213"/>
      <c r="AN19" s="213"/>
      <c r="AO19" s="213"/>
      <c r="AP19" s="213"/>
      <c r="AQ19" s="213"/>
      <c r="AR19" s="213"/>
      <c r="AS19" s="213"/>
      <c r="AT19" s="901"/>
      <c r="AU19" s="1356" t="s">
        <v>784</v>
      </c>
      <c r="AV19" s="1357"/>
      <c r="AW19" s="1357"/>
      <c r="AX19" s="1358"/>
      <c r="AY19" s="1359"/>
      <c r="AZ19" s="1359"/>
      <c r="BA19" s="1359"/>
      <c r="BB19" s="1359"/>
      <c r="BC19" s="1359"/>
      <c r="BD19" s="1359"/>
      <c r="BE19" s="1359"/>
      <c r="BF19" s="1359"/>
      <c r="BG19" s="1359"/>
      <c r="BH19" s="1360"/>
    </row>
    <row r="20" spans="2:68" ht="15" customHeight="1">
      <c r="B20" s="261"/>
      <c r="C20" s="215"/>
      <c r="D20" s="215"/>
      <c r="E20" s="215"/>
      <c r="F20" s="215"/>
      <c r="G20" s="215"/>
      <c r="H20" s="215"/>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1356"/>
      <c r="AH20" s="1356"/>
      <c r="AI20" s="1356"/>
      <c r="AJ20" s="1361">
        <v>44691</v>
      </c>
      <c r="AK20" s="1362"/>
      <c r="AL20" s="1362"/>
      <c r="AM20" s="1362"/>
      <c r="AN20" s="1362"/>
      <c r="AO20" s="1362"/>
      <c r="AP20" s="1362"/>
      <c r="AQ20" s="1362"/>
      <c r="AR20" s="1362"/>
      <c r="AS20" s="1362"/>
      <c r="AT20" s="1363"/>
      <c r="AU20" s="1357"/>
      <c r="AV20" s="1357"/>
      <c r="AW20" s="1357"/>
      <c r="AX20" s="1361">
        <v>44889</v>
      </c>
      <c r="AY20" s="1362"/>
      <c r="AZ20" s="1362"/>
      <c r="BA20" s="1362"/>
      <c r="BB20" s="1362"/>
      <c r="BC20" s="1362"/>
      <c r="BD20" s="1362"/>
      <c r="BE20" s="1362"/>
      <c r="BF20" s="1362"/>
      <c r="BG20" s="1362"/>
      <c r="BH20" s="1364"/>
    </row>
    <row r="21" spans="2:68" ht="15" customHeight="1">
      <c r="B21" s="1255" t="s">
        <v>254</v>
      </c>
      <c r="C21" s="1256"/>
      <c r="D21" s="1256"/>
      <c r="E21" s="1256"/>
      <c r="F21" s="1256"/>
      <c r="G21" s="1256"/>
      <c r="H21" s="1256"/>
      <c r="I21" s="1256"/>
      <c r="J21" s="1256"/>
      <c r="K21" s="1256"/>
      <c r="L21" s="1257"/>
      <c r="M21" s="877" t="s">
        <v>437</v>
      </c>
      <c r="N21" s="877"/>
      <c r="O21" s="877"/>
      <c r="P21" s="877"/>
      <c r="Q21" s="877"/>
      <c r="R21" s="877"/>
      <c r="S21" s="877" t="s">
        <v>438</v>
      </c>
      <c r="T21" s="877"/>
      <c r="U21" s="877"/>
      <c r="V21" s="877"/>
      <c r="W21" s="877"/>
      <c r="X21" s="877"/>
      <c r="Y21" s="877" t="s">
        <v>440</v>
      </c>
      <c r="Z21" s="877"/>
      <c r="AA21" s="877"/>
      <c r="AB21" s="877"/>
      <c r="AC21" s="877"/>
      <c r="AD21" s="877"/>
      <c r="AE21" s="877" t="s">
        <v>441</v>
      </c>
      <c r="AF21" s="877"/>
      <c r="AG21" s="877"/>
      <c r="AH21" s="877"/>
      <c r="AI21" s="877"/>
      <c r="AJ21" s="877"/>
      <c r="AK21" s="877" t="s">
        <v>442</v>
      </c>
      <c r="AL21" s="877"/>
      <c r="AM21" s="877"/>
      <c r="AN21" s="877"/>
      <c r="AO21" s="877"/>
      <c r="AP21" s="877"/>
      <c r="AQ21" s="877" t="s">
        <v>444</v>
      </c>
      <c r="AR21" s="877"/>
      <c r="AS21" s="877"/>
      <c r="AT21" s="877"/>
      <c r="AU21" s="877"/>
      <c r="AV21" s="877"/>
      <c r="AW21" s="877" t="s">
        <v>446</v>
      </c>
      <c r="AX21" s="877"/>
      <c r="AY21" s="877"/>
      <c r="AZ21" s="877"/>
      <c r="BA21" s="877"/>
      <c r="BB21" s="877"/>
      <c r="BC21" s="877" t="s">
        <v>447</v>
      </c>
      <c r="BD21" s="877"/>
      <c r="BE21" s="877" t="s">
        <v>255</v>
      </c>
      <c r="BF21" s="1258" t="s">
        <v>17</v>
      </c>
      <c r="BG21" s="1259"/>
      <c r="BH21" s="1260"/>
    </row>
    <row r="22" spans="2:68" ht="15" customHeight="1">
      <c r="B22" s="1264" t="s">
        <v>269</v>
      </c>
      <c r="C22" s="1265"/>
      <c r="D22" s="1265"/>
      <c r="E22" s="1265"/>
      <c r="F22" s="1265"/>
      <c r="G22" s="1265"/>
      <c r="H22" s="1265"/>
      <c r="I22" s="1265"/>
      <c r="J22" s="1265"/>
      <c r="K22" s="1265"/>
      <c r="L22" s="1266"/>
      <c r="M22" s="1252" t="s">
        <v>439</v>
      </c>
      <c r="N22" s="1267"/>
      <c r="O22" s="1268"/>
      <c r="P22" s="1252" t="s">
        <v>257</v>
      </c>
      <c r="Q22" s="1267"/>
      <c r="R22" s="1268"/>
      <c r="S22" s="1252" t="s">
        <v>439</v>
      </c>
      <c r="T22" s="1253"/>
      <c r="U22" s="1254"/>
      <c r="V22" s="1252" t="s">
        <v>257</v>
      </c>
      <c r="W22" s="1253"/>
      <c r="X22" s="1254"/>
      <c r="Y22" s="1252" t="s">
        <v>439</v>
      </c>
      <c r="Z22" s="1253"/>
      <c r="AA22" s="1254"/>
      <c r="AB22" s="1252" t="s">
        <v>257</v>
      </c>
      <c r="AC22" s="1253"/>
      <c r="AD22" s="1254"/>
      <c r="AE22" s="1252" t="s">
        <v>439</v>
      </c>
      <c r="AF22" s="1253"/>
      <c r="AG22" s="1254"/>
      <c r="AH22" s="1252" t="s">
        <v>257</v>
      </c>
      <c r="AI22" s="1253"/>
      <c r="AJ22" s="1254"/>
      <c r="AK22" s="1252" t="s">
        <v>439</v>
      </c>
      <c r="AL22" s="1253"/>
      <c r="AM22" s="1254"/>
      <c r="AN22" s="1252" t="s">
        <v>443</v>
      </c>
      <c r="AO22" s="1253"/>
      <c r="AP22" s="1254"/>
      <c r="AQ22" s="1252" t="s">
        <v>445</v>
      </c>
      <c r="AR22" s="1253"/>
      <c r="AS22" s="1254"/>
      <c r="AT22" s="1252" t="s">
        <v>443</v>
      </c>
      <c r="AU22" s="1253"/>
      <c r="AV22" s="1254"/>
      <c r="AW22" s="1252" t="s">
        <v>445</v>
      </c>
      <c r="AX22" s="1253"/>
      <c r="AY22" s="1254"/>
      <c r="AZ22" s="1252" t="s">
        <v>443</v>
      </c>
      <c r="BA22" s="1253"/>
      <c r="BB22" s="1254"/>
      <c r="BC22" s="1252"/>
      <c r="BD22" s="1253"/>
      <c r="BE22" s="1254"/>
      <c r="BF22" s="1261"/>
      <c r="BG22" s="1262"/>
      <c r="BH22" s="1263"/>
    </row>
    <row r="23" spans="2:68" ht="24.9" customHeight="1">
      <c r="B23" s="1234" t="s">
        <v>266</v>
      </c>
      <c r="C23" s="1235"/>
      <c r="D23" s="1235"/>
      <c r="E23" s="1235"/>
      <c r="F23" s="1235"/>
      <c r="G23" s="1235"/>
      <c r="H23" s="1235"/>
      <c r="I23" s="1235"/>
      <c r="J23" s="1235"/>
      <c r="K23" s="1235"/>
      <c r="L23" s="1236"/>
      <c r="M23" s="142"/>
      <c r="N23" s="143"/>
      <c r="O23" s="144"/>
      <c r="P23" s="142"/>
      <c r="Q23" s="143"/>
      <c r="R23" s="144"/>
      <c r="S23" s="142"/>
      <c r="T23" s="143"/>
      <c r="U23" s="144"/>
      <c r="V23" s="142"/>
      <c r="W23" s="143"/>
      <c r="X23" s="144"/>
      <c r="Y23" s="142"/>
      <c r="Z23" s="143"/>
      <c r="AA23" s="144"/>
      <c r="AB23" s="142"/>
      <c r="AC23" s="143"/>
      <c r="AD23" s="144"/>
      <c r="AE23" s="142"/>
      <c r="AF23" s="143"/>
      <c r="AG23" s="144"/>
      <c r="AH23" s="142"/>
      <c r="AI23" s="143"/>
      <c r="AJ23" s="144"/>
      <c r="AK23" s="142"/>
      <c r="AL23" s="143"/>
      <c r="AM23" s="144"/>
      <c r="AN23" s="142"/>
      <c r="AO23" s="143"/>
      <c r="AP23" s="144"/>
      <c r="AQ23" s="142"/>
      <c r="AR23" s="143"/>
      <c r="AS23" s="144"/>
      <c r="AT23" s="142"/>
      <c r="AU23" s="143"/>
      <c r="AV23" s="144"/>
      <c r="AW23" s="142"/>
      <c r="AX23" s="143"/>
      <c r="AY23" s="144"/>
      <c r="AZ23" s="142"/>
      <c r="BA23" s="143"/>
      <c r="BB23" s="144"/>
      <c r="BC23" s="142"/>
      <c r="BD23" s="143"/>
      <c r="BE23" s="144"/>
      <c r="BF23" s="1237"/>
      <c r="BG23" s="1238"/>
      <c r="BH23" s="1239"/>
    </row>
    <row r="24" spans="2:68" ht="24.9" customHeight="1">
      <c r="B24" s="1234" t="s">
        <v>344</v>
      </c>
      <c r="C24" s="1235"/>
      <c r="D24" s="1235"/>
      <c r="E24" s="1235"/>
      <c r="F24" s="1235"/>
      <c r="G24" s="1235"/>
      <c r="H24" s="1235"/>
      <c r="I24" s="1235"/>
      <c r="J24" s="1235"/>
      <c r="K24" s="1235"/>
      <c r="L24" s="1236"/>
      <c r="M24" s="142"/>
      <c r="N24" s="143"/>
      <c r="O24" s="144"/>
      <c r="P24" s="142"/>
      <c r="Q24" s="143"/>
      <c r="R24" s="144"/>
      <c r="S24" s="142"/>
      <c r="T24" s="143"/>
      <c r="U24" s="144"/>
      <c r="V24" s="142"/>
      <c r="W24" s="143"/>
      <c r="X24" s="144"/>
      <c r="Y24" s="142"/>
      <c r="Z24" s="143"/>
      <c r="AA24" s="144"/>
      <c r="AB24" s="142"/>
      <c r="AC24" s="143"/>
      <c r="AD24" s="144"/>
      <c r="AE24" s="142"/>
      <c r="AF24" s="143"/>
      <c r="AG24" s="144"/>
      <c r="AH24" s="142"/>
      <c r="AI24" s="143"/>
      <c r="AJ24" s="144"/>
      <c r="AK24" s="142"/>
      <c r="AL24" s="143"/>
      <c r="AM24" s="144"/>
      <c r="AN24" s="142"/>
      <c r="AO24" s="143"/>
      <c r="AP24" s="144"/>
      <c r="AQ24" s="142"/>
      <c r="AR24" s="143"/>
      <c r="AS24" s="144"/>
      <c r="AT24" s="142"/>
      <c r="AU24" s="143"/>
      <c r="AV24" s="144"/>
      <c r="AW24" s="142"/>
      <c r="AX24" s="143"/>
      <c r="AY24" s="144"/>
      <c r="AZ24" s="142"/>
      <c r="BA24" s="143"/>
      <c r="BB24" s="144"/>
      <c r="BC24" s="142"/>
      <c r="BD24" s="143"/>
      <c r="BE24" s="144"/>
      <c r="BF24" s="1237"/>
      <c r="BG24" s="1238"/>
      <c r="BH24" s="1239"/>
      <c r="BM24" s="256"/>
    </row>
    <row r="25" spans="2:68" ht="24.9" customHeight="1">
      <c r="B25" s="1234" t="s">
        <v>270</v>
      </c>
      <c r="C25" s="1235"/>
      <c r="D25" s="1235"/>
      <c r="E25" s="1235"/>
      <c r="F25" s="1235"/>
      <c r="G25" s="1235"/>
      <c r="H25" s="1235"/>
      <c r="I25" s="1235"/>
      <c r="J25" s="1235"/>
      <c r="K25" s="1235"/>
      <c r="L25" s="1236"/>
      <c r="M25" s="142"/>
      <c r="N25" s="143"/>
      <c r="O25" s="144"/>
      <c r="P25" s="142"/>
      <c r="Q25" s="143"/>
      <c r="R25" s="144"/>
      <c r="S25" s="142"/>
      <c r="T25" s="143"/>
      <c r="U25" s="144"/>
      <c r="V25" s="142"/>
      <c r="W25" s="143"/>
      <c r="X25" s="144"/>
      <c r="Y25" s="142"/>
      <c r="Z25" s="143"/>
      <c r="AA25" s="144"/>
      <c r="AB25" s="142"/>
      <c r="AC25" s="143"/>
      <c r="AD25" s="144"/>
      <c r="AE25" s="142"/>
      <c r="AF25" s="143"/>
      <c r="AG25" s="144"/>
      <c r="AH25" s="142"/>
      <c r="AI25" s="143"/>
      <c r="AJ25" s="144"/>
      <c r="AK25" s="142"/>
      <c r="AL25" s="143"/>
      <c r="AM25" s="144"/>
      <c r="AN25" s="142"/>
      <c r="AO25" s="143"/>
      <c r="AP25" s="144"/>
      <c r="AQ25" s="142"/>
      <c r="AR25" s="143"/>
      <c r="AS25" s="144"/>
      <c r="AT25" s="142"/>
      <c r="AU25" s="143"/>
      <c r="AV25" s="144"/>
      <c r="AW25" s="142"/>
      <c r="AX25" s="143"/>
      <c r="AY25" s="144"/>
      <c r="AZ25" s="142"/>
      <c r="BA25" s="143"/>
      <c r="BB25" s="144"/>
      <c r="BC25" s="142"/>
      <c r="BD25" s="143"/>
      <c r="BE25" s="144"/>
      <c r="BF25" s="1237"/>
      <c r="BG25" s="1238"/>
      <c r="BH25" s="1239"/>
    </row>
    <row r="26" spans="2:68" ht="24.9" customHeight="1">
      <c r="B26" s="1234" t="s">
        <v>345</v>
      </c>
      <c r="C26" s="1235"/>
      <c r="D26" s="1235"/>
      <c r="E26" s="1235"/>
      <c r="F26" s="1235"/>
      <c r="G26" s="1235"/>
      <c r="H26" s="1235"/>
      <c r="I26" s="1235"/>
      <c r="J26" s="1235"/>
      <c r="K26" s="1235"/>
      <c r="L26" s="1236"/>
      <c r="M26" s="142"/>
      <c r="N26" s="143"/>
      <c r="O26" s="144"/>
      <c r="P26" s="142"/>
      <c r="Q26" s="143"/>
      <c r="R26" s="144"/>
      <c r="S26" s="142"/>
      <c r="T26" s="143"/>
      <c r="U26" s="144"/>
      <c r="V26" s="142"/>
      <c r="W26" s="143"/>
      <c r="X26" s="144"/>
      <c r="Y26" s="142"/>
      <c r="Z26" s="143"/>
      <c r="AA26" s="144"/>
      <c r="AB26" s="142"/>
      <c r="AC26" s="143"/>
      <c r="AD26" s="144"/>
      <c r="AE26" s="142"/>
      <c r="AF26" s="143"/>
      <c r="AG26" s="144"/>
      <c r="AH26" s="142"/>
      <c r="AI26" s="143"/>
      <c r="AJ26" s="144"/>
      <c r="AK26" s="142"/>
      <c r="AL26" s="143"/>
      <c r="AM26" s="144"/>
      <c r="AN26" s="142"/>
      <c r="AO26" s="143"/>
      <c r="AP26" s="144"/>
      <c r="AQ26" s="142"/>
      <c r="AR26" s="143"/>
      <c r="AS26" s="144"/>
      <c r="AT26" s="142"/>
      <c r="AU26" s="143"/>
      <c r="AV26" s="144"/>
      <c r="AW26" s="142"/>
      <c r="AX26" s="143"/>
      <c r="AY26" s="144"/>
      <c r="AZ26" s="142"/>
      <c r="BA26" s="143"/>
      <c r="BB26" s="144"/>
      <c r="BC26" s="142"/>
      <c r="BD26" s="143"/>
      <c r="BE26" s="144"/>
      <c r="BF26" s="1237"/>
      <c r="BG26" s="1238"/>
      <c r="BH26" s="1239"/>
    </row>
    <row r="27" spans="2:68" ht="24.9" customHeight="1">
      <c r="B27" s="1234" t="s">
        <v>617</v>
      </c>
      <c r="C27" s="1235"/>
      <c r="D27" s="1235"/>
      <c r="E27" s="1235"/>
      <c r="F27" s="1235"/>
      <c r="G27" s="1235"/>
      <c r="H27" s="1235"/>
      <c r="I27" s="1235"/>
      <c r="J27" s="1235"/>
      <c r="K27" s="1235"/>
      <c r="L27" s="1236"/>
      <c r="M27" s="142"/>
      <c r="N27" s="143"/>
      <c r="O27" s="144"/>
      <c r="P27" s="142"/>
      <c r="Q27" s="143"/>
      <c r="R27" s="144"/>
      <c r="S27" s="142"/>
      <c r="T27" s="143"/>
      <c r="U27" s="144"/>
      <c r="V27" s="142"/>
      <c r="W27" s="143"/>
      <c r="X27" s="144"/>
      <c r="Y27" s="142"/>
      <c r="Z27" s="143"/>
      <c r="AA27" s="144"/>
      <c r="AB27" s="142"/>
      <c r="AC27" s="143"/>
      <c r="AD27" s="144"/>
      <c r="AE27" s="142"/>
      <c r="AF27" s="143"/>
      <c r="AG27" s="144"/>
      <c r="AH27" s="142"/>
      <c r="AI27" s="143"/>
      <c r="AJ27" s="144"/>
      <c r="AK27" s="142"/>
      <c r="AL27" s="143"/>
      <c r="AM27" s="144"/>
      <c r="AN27" s="142"/>
      <c r="AO27" s="143"/>
      <c r="AP27" s="144"/>
      <c r="AQ27" s="142"/>
      <c r="AR27" s="143"/>
      <c r="AS27" s="144"/>
      <c r="AT27" s="142"/>
      <c r="AU27" s="143"/>
      <c r="AV27" s="144"/>
      <c r="AW27" s="142"/>
      <c r="AX27" s="143"/>
      <c r="AY27" s="144"/>
      <c r="AZ27" s="142"/>
      <c r="BA27" s="143"/>
      <c r="BB27" s="144"/>
      <c r="BC27" s="142"/>
      <c r="BD27" s="143"/>
      <c r="BE27" s="144"/>
      <c r="BF27" s="1237"/>
      <c r="BG27" s="1238"/>
      <c r="BH27" s="1239"/>
    </row>
    <row r="28" spans="2:68" ht="24.9" customHeight="1">
      <c r="B28" s="1234" t="s">
        <v>448</v>
      </c>
      <c r="C28" s="1246"/>
      <c r="D28" s="1246"/>
      <c r="E28" s="1246"/>
      <c r="F28" s="1246"/>
      <c r="G28" s="1246"/>
      <c r="H28" s="1246"/>
      <c r="I28" s="1246"/>
      <c r="J28" s="1246"/>
      <c r="K28" s="1246"/>
      <c r="L28" s="1247"/>
      <c r="M28" s="142"/>
      <c r="N28" s="143"/>
      <c r="O28" s="144"/>
      <c r="P28" s="142"/>
      <c r="Q28" s="143"/>
      <c r="R28" s="144"/>
      <c r="S28" s="142"/>
      <c r="T28" s="143"/>
      <c r="U28" s="144"/>
      <c r="V28" s="142"/>
      <c r="W28" s="143"/>
      <c r="X28" s="144"/>
      <c r="Y28" s="142"/>
      <c r="Z28" s="143"/>
      <c r="AA28" s="144"/>
      <c r="AB28" s="142"/>
      <c r="AC28" s="143"/>
      <c r="AD28" s="144"/>
      <c r="AE28" s="142"/>
      <c r="AF28" s="143"/>
      <c r="AG28" s="144"/>
      <c r="AH28" s="142"/>
      <c r="AI28" s="143"/>
      <c r="AJ28" s="144"/>
      <c r="AK28" s="142"/>
      <c r="AL28" s="143"/>
      <c r="AM28" s="144"/>
      <c r="AN28" s="142"/>
      <c r="AO28" s="143"/>
      <c r="AP28" s="144"/>
      <c r="AQ28" s="142"/>
      <c r="AR28" s="143"/>
      <c r="AS28" s="144"/>
      <c r="AT28" s="142"/>
      <c r="AU28" s="143"/>
      <c r="AV28" s="144"/>
      <c r="AW28" s="142"/>
      <c r="AX28" s="143"/>
      <c r="AY28" s="144"/>
      <c r="AZ28" s="142"/>
      <c r="BA28" s="143"/>
      <c r="BB28" s="144"/>
      <c r="BC28" s="142"/>
      <c r="BD28" s="143"/>
      <c r="BE28" s="144"/>
      <c r="BF28" s="1237"/>
      <c r="BG28" s="1248"/>
      <c r="BH28" s="1249"/>
    </row>
    <row r="29" spans="2:68" ht="24.9" customHeight="1">
      <c r="B29" s="1234" t="s">
        <v>267</v>
      </c>
      <c r="C29" s="1235"/>
      <c r="D29" s="1235"/>
      <c r="E29" s="1235"/>
      <c r="F29" s="1235"/>
      <c r="G29" s="1235"/>
      <c r="H29" s="1235"/>
      <c r="I29" s="1235"/>
      <c r="J29" s="1235"/>
      <c r="K29" s="1235"/>
      <c r="L29" s="1236"/>
      <c r="M29" s="142"/>
      <c r="N29" s="145"/>
      <c r="O29" s="144"/>
      <c r="P29" s="142"/>
      <c r="Q29" s="143"/>
      <c r="R29" s="144"/>
      <c r="S29" s="142"/>
      <c r="T29" s="143"/>
      <c r="U29" s="144"/>
      <c r="V29" s="142"/>
      <c r="W29" s="143"/>
      <c r="X29" s="144"/>
      <c r="Y29" s="142"/>
      <c r="Z29" s="143"/>
      <c r="AA29" s="144"/>
      <c r="AB29" s="142"/>
      <c r="AC29" s="143"/>
      <c r="AD29" s="144"/>
      <c r="AE29" s="142"/>
      <c r="AF29" s="143"/>
      <c r="AG29" s="144"/>
      <c r="AH29" s="142"/>
      <c r="AI29" s="143"/>
      <c r="AJ29" s="144"/>
      <c r="AK29" s="142"/>
      <c r="AL29" s="143"/>
      <c r="AM29" s="144"/>
      <c r="AN29" s="142"/>
      <c r="AO29" s="143"/>
      <c r="AP29" s="144"/>
      <c r="AQ29" s="142"/>
      <c r="AR29" s="143"/>
      <c r="AS29" s="144"/>
      <c r="AT29" s="142"/>
      <c r="AU29" s="143"/>
      <c r="AV29" s="144"/>
      <c r="AW29" s="142"/>
      <c r="AX29" s="143"/>
      <c r="AY29" s="144"/>
      <c r="AZ29" s="142"/>
      <c r="BA29" s="143"/>
      <c r="BB29" s="144"/>
      <c r="BC29" s="142"/>
      <c r="BD29" s="143"/>
      <c r="BE29" s="144"/>
      <c r="BF29" s="1237"/>
      <c r="BG29" s="1238"/>
      <c r="BH29" s="1239"/>
    </row>
    <row r="30" spans="2:68" ht="24.9" customHeight="1">
      <c r="B30" s="1234" t="s">
        <v>268</v>
      </c>
      <c r="C30" s="1235"/>
      <c r="D30" s="1235"/>
      <c r="E30" s="1235"/>
      <c r="F30" s="1235"/>
      <c r="G30" s="1235"/>
      <c r="H30" s="1235"/>
      <c r="I30" s="1235"/>
      <c r="J30" s="1235"/>
      <c r="K30" s="1235"/>
      <c r="L30" s="1236"/>
      <c r="M30" s="142"/>
      <c r="N30" s="143"/>
      <c r="O30" s="144"/>
      <c r="P30" s="142"/>
      <c r="Q30" s="143"/>
      <c r="R30" s="144"/>
      <c r="S30" s="142"/>
      <c r="T30" s="143"/>
      <c r="U30" s="144"/>
      <c r="V30" s="142"/>
      <c r="W30" s="143"/>
      <c r="X30" s="144"/>
      <c r="Y30" s="142"/>
      <c r="Z30" s="143"/>
      <c r="AA30" s="144"/>
      <c r="AB30" s="142"/>
      <c r="AC30" s="143"/>
      <c r="AD30" s="144"/>
      <c r="AE30" s="142"/>
      <c r="AF30" s="143"/>
      <c r="AG30" s="144"/>
      <c r="AH30" s="142"/>
      <c r="AI30" s="143"/>
      <c r="AJ30" s="144"/>
      <c r="AK30" s="142"/>
      <c r="AL30" s="143"/>
      <c r="AM30" s="144"/>
      <c r="AN30" s="142"/>
      <c r="AO30" s="143"/>
      <c r="AP30" s="144"/>
      <c r="AQ30" s="142"/>
      <c r="AR30" s="143"/>
      <c r="AS30" s="144"/>
      <c r="AT30" s="142"/>
      <c r="AU30" s="143"/>
      <c r="AV30" s="144"/>
      <c r="AW30" s="142"/>
      <c r="AX30" s="143"/>
      <c r="AY30" s="144"/>
      <c r="AZ30" s="142"/>
      <c r="BA30" s="143"/>
      <c r="BB30" s="144"/>
      <c r="BC30" s="142"/>
      <c r="BD30" s="143"/>
      <c r="BE30" s="144"/>
      <c r="BF30" s="1237"/>
      <c r="BG30" s="1238"/>
      <c r="BH30" s="1239"/>
      <c r="BL30" s="1139" t="s">
        <v>346</v>
      </c>
      <c r="BM30" s="1140"/>
      <c r="BN30" s="1140"/>
      <c r="BO30" s="1140"/>
      <c r="BP30" s="1140"/>
    </row>
    <row r="31" spans="2:68" ht="24.9" customHeight="1">
      <c r="B31" s="1234"/>
      <c r="C31" s="1235"/>
      <c r="D31" s="1235"/>
      <c r="E31" s="1235"/>
      <c r="F31" s="1235"/>
      <c r="G31" s="1235"/>
      <c r="H31" s="1235"/>
      <c r="I31" s="1235"/>
      <c r="J31" s="1235"/>
      <c r="K31" s="1235"/>
      <c r="L31" s="1236"/>
      <c r="M31" s="142"/>
      <c r="N31" s="143"/>
      <c r="O31" s="144"/>
      <c r="P31" s="142"/>
      <c r="Q31" s="143"/>
      <c r="R31" s="144"/>
      <c r="S31" s="142"/>
      <c r="T31" s="143"/>
      <c r="U31" s="144"/>
      <c r="V31" s="142"/>
      <c r="W31" s="143"/>
      <c r="X31" s="144"/>
      <c r="Y31" s="142"/>
      <c r="Z31" s="143"/>
      <c r="AA31" s="144"/>
      <c r="AB31" s="142"/>
      <c r="AC31" s="143"/>
      <c r="AD31" s="144"/>
      <c r="AE31" s="142"/>
      <c r="AF31" s="143"/>
      <c r="AG31" s="144"/>
      <c r="AH31" s="142"/>
      <c r="AI31" s="143"/>
      <c r="AJ31" s="144"/>
      <c r="AK31" s="142"/>
      <c r="AL31" s="143"/>
      <c r="AM31" s="144"/>
      <c r="AN31" s="142"/>
      <c r="AO31" s="143"/>
      <c r="AP31" s="144"/>
      <c r="AQ31" s="142"/>
      <c r="AR31" s="143"/>
      <c r="AS31" s="144"/>
      <c r="AT31" s="142"/>
      <c r="AU31" s="143"/>
      <c r="AV31" s="144"/>
      <c r="AW31" s="142"/>
      <c r="AX31" s="143"/>
      <c r="AY31" s="144"/>
      <c r="AZ31" s="142"/>
      <c r="BA31" s="143"/>
      <c r="BB31" s="144"/>
      <c r="BC31" s="142"/>
      <c r="BD31" s="143"/>
      <c r="BE31" s="144"/>
      <c r="BF31" s="1237"/>
      <c r="BG31" s="1238"/>
      <c r="BH31" s="1239"/>
      <c r="BL31" s="1140"/>
      <c r="BM31" s="1140"/>
      <c r="BN31" s="1140"/>
      <c r="BO31" s="1140"/>
      <c r="BP31" s="1140"/>
    </row>
    <row r="32" spans="2:68" ht="24.9" customHeight="1">
      <c r="B32" s="1234"/>
      <c r="C32" s="1235"/>
      <c r="D32" s="1235"/>
      <c r="E32" s="1235"/>
      <c r="F32" s="1235"/>
      <c r="G32" s="1235"/>
      <c r="H32" s="1235"/>
      <c r="I32" s="1235"/>
      <c r="J32" s="1235"/>
      <c r="K32" s="1235"/>
      <c r="L32" s="1236"/>
      <c r="M32" s="142"/>
      <c r="N32" s="143"/>
      <c r="O32" s="144"/>
      <c r="P32" s="142"/>
      <c r="Q32" s="143"/>
      <c r="R32" s="144"/>
      <c r="S32" s="142"/>
      <c r="T32" s="143"/>
      <c r="U32" s="144"/>
      <c r="V32" s="142"/>
      <c r="W32" s="143"/>
      <c r="X32" s="144"/>
      <c r="Y32" s="142"/>
      <c r="Z32" s="143"/>
      <c r="AA32" s="144"/>
      <c r="AB32" s="142"/>
      <c r="AC32" s="143"/>
      <c r="AD32" s="144"/>
      <c r="AE32" s="142"/>
      <c r="AF32" s="143"/>
      <c r="AG32" s="144"/>
      <c r="AH32" s="142"/>
      <c r="AI32" s="143"/>
      <c r="AJ32" s="144"/>
      <c r="AK32" s="142"/>
      <c r="AL32" s="143"/>
      <c r="AM32" s="144"/>
      <c r="AN32" s="142"/>
      <c r="AO32" s="143"/>
      <c r="AP32" s="144"/>
      <c r="AQ32" s="142"/>
      <c r="AR32" s="143"/>
      <c r="AS32" s="144"/>
      <c r="AT32" s="142"/>
      <c r="AU32" s="143"/>
      <c r="AV32" s="144"/>
      <c r="AW32" s="142"/>
      <c r="AX32" s="143"/>
      <c r="AY32" s="144"/>
      <c r="AZ32" s="142"/>
      <c r="BA32" s="143"/>
      <c r="BB32" s="144"/>
      <c r="BC32" s="142"/>
      <c r="BD32" s="143"/>
      <c r="BE32" s="144"/>
      <c r="BF32" s="1237"/>
      <c r="BG32" s="1238"/>
      <c r="BH32" s="1239"/>
      <c r="BL32" s="1140"/>
      <c r="BM32" s="1140"/>
      <c r="BN32" s="1140"/>
      <c r="BO32" s="1140"/>
      <c r="BP32" s="1140"/>
    </row>
    <row r="33" spans="2:80" ht="24.9" customHeight="1">
      <c r="B33" s="1234"/>
      <c r="C33" s="1235"/>
      <c r="D33" s="1235"/>
      <c r="E33" s="1235"/>
      <c r="F33" s="1235"/>
      <c r="G33" s="1235"/>
      <c r="H33" s="1235"/>
      <c r="I33" s="1235"/>
      <c r="J33" s="1235"/>
      <c r="K33" s="1235"/>
      <c r="L33" s="1236"/>
      <c r="M33" s="142"/>
      <c r="N33" s="143"/>
      <c r="O33" s="144"/>
      <c r="P33" s="142"/>
      <c r="Q33" s="143"/>
      <c r="R33" s="144"/>
      <c r="S33" s="142"/>
      <c r="T33" s="143"/>
      <c r="U33" s="144"/>
      <c r="V33" s="142"/>
      <c r="W33" s="143"/>
      <c r="X33" s="144"/>
      <c r="Y33" s="142"/>
      <c r="Z33" s="143"/>
      <c r="AA33" s="144"/>
      <c r="AB33" s="142"/>
      <c r="AC33" s="143"/>
      <c r="AD33" s="144"/>
      <c r="AE33" s="142"/>
      <c r="AF33" s="143"/>
      <c r="AG33" s="144"/>
      <c r="AH33" s="142"/>
      <c r="AI33" s="143"/>
      <c r="AJ33" s="144"/>
      <c r="AK33" s="142"/>
      <c r="AL33" s="143"/>
      <c r="AM33" s="144"/>
      <c r="AN33" s="142"/>
      <c r="AO33" s="143"/>
      <c r="AP33" s="144"/>
      <c r="AQ33" s="142"/>
      <c r="AR33" s="143"/>
      <c r="AS33" s="144"/>
      <c r="AT33" s="142"/>
      <c r="AU33" s="143"/>
      <c r="AV33" s="144"/>
      <c r="AW33" s="142"/>
      <c r="AX33" s="143"/>
      <c r="AY33" s="144"/>
      <c r="AZ33" s="142"/>
      <c r="BA33" s="143"/>
      <c r="BB33" s="144"/>
      <c r="BC33" s="142"/>
      <c r="BD33" s="143"/>
      <c r="BE33" s="144"/>
      <c r="BF33" s="1237"/>
      <c r="BG33" s="1238"/>
      <c r="BH33" s="1239"/>
      <c r="BL33" s="1048"/>
      <c r="BM33" s="1048"/>
      <c r="BN33" s="1048"/>
      <c r="BO33" s="1048"/>
      <c r="BP33" s="1048"/>
    </row>
    <row r="34" spans="2:80" ht="24.9" customHeight="1">
      <c r="B34" s="1234"/>
      <c r="C34" s="1235"/>
      <c r="D34" s="1235"/>
      <c r="E34" s="1235"/>
      <c r="F34" s="1235"/>
      <c r="G34" s="1235"/>
      <c r="H34" s="1235"/>
      <c r="I34" s="1235"/>
      <c r="J34" s="1235"/>
      <c r="K34" s="1235"/>
      <c r="L34" s="1236"/>
      <c r="M34" s="142"/>
      <c r="N34" s="143"/>
      <c r="O34" s="144"/>
      <c r="P34" s="142"/>
      <c r="Q34" s="143"/>
      <c r="R34" s="144"/>
      <c r="S34" s="142"/>
      <c r="T34" s="143"/>
      <c r="U34" s="144"/>
      <c r="V34" s="142"/>
      <c r="W34" s="143"/>
      <c r="X34" s="144"/>
      <c r="Y34" s="142"/>
      <c r="Z34" s="143"/>
      <c r="AA34" s="144"/>
      <c r="AB34" s="142"/>
      <c r="AC34" s="143"/>
      <c r="AD34" s="144"/>
      <c r="AE34" s="142"/>
      <c r="AF34" s="143"/>
      <c r="AG34" s="144"/>
      <c r="AH34" s="142"/>
      <c r="AI34" s="143"/>
      <c r="AJ34" s="144"/>
      <c r="AK34" s="142"/>
      <c r="AL34" s="143"/>
      <c r="AM34" s="144"/>
      <c r="AN34" s="142"/>
      <c r="AO34" s="143"/>
      <c r="AP34" s="144"/>
      <c r="AQ34" s="142"/>
      <c r="AR34" s="143"/>
      <c r="AS34" s="144"/>
      <c r="AT34" s="142"/>
      <c r="AU34" s="143"/>
      <c r="AV34" s="144"/>
      <c r="AW34" s="142"/>
      <c r="AX34" s="143"/>
      <c r="AY34" s="144"/>
      <c r="AZ34" s="142"/>
      <c r="BA34" s="143"/>
      <c r="BB34" s="144"/>
      <c r="BC34" s="142"/>
      <c r="BD34" s="143"/>
      <c r="BE34" s="144"/>
      <c r="BF34" s="1237"/>
      <c r="BG34" s="1238"/>
      <c r="BH34" s="1239"/>
    </row>
    <row r="35" spans="2:80" ht="24.9" customHeight="1" thickBot="1">
      <c r="B35" s="1240"/>
      <c r="C35" s="1241"/>
      <c r="D35" s="1241"/>
      <c r="E35" s="1241"/>
      <c r="F35" s="1241"/>
      <c r="G35" s="1241"/>
      <c r="H35" s="1241"/>
      <c r="I35" s="1241"/>
      <c r="J35" s="1241"/>
      <c r="K35" s="1241"/>
      <c r="L35" s="1242"/>
      <c r="M35" s="146"/>
      <c r="N35" s="147"/>
      <c r="O35" s="148"/>
      <c r="P35" s="146"/>
      <c r="Q35" s="147"/>
      <c r="R35" s="148"/>
      <c r="S35" s="146"/>
      <c r="T35" s="147"/>
      <c r="U35" s="148"/>
      <c r="V35" s="146"/>
      <c r="W35" s="147"/>
      <c r="X35" s="148"/>
      <c r="Y35" s="146"/>
      <c r="Z35" s="147"/>
      <c r="AA35" s="148"/>
      <c r="AB35" s="146"/>
      <c r="AC35" s="147"/>
      <c r="AD35" s="148"/>
      <c r="AE35" s="146"/>
      <c r="AF35" s="147"/>
      <c r="AG35" s="148"/>
      <c r="AH35" s="146"/>
      <c r="AI35" s="147"/>
      <c r="AJ35" s="148"/>
      <c r="AK35" s="146"/>
      <c r="AL35" s="147"/>
      <c r="AM35" s="148"/>
      <c r="AN35" s="146"/>
      <c r="AO35" s="147"/>
      <c r="AP35" s="148"/>
      <c r="AQ35" s="146"/>
      <c r="AR35" s="147"/>
      <c r="AS35" s="148"/>
      <c r="AT35" s="146"/>
      <c r="AU35" s="147"/>
      <c r="AV35" s="148"/>
      <c r="AW35" s="146"/>
      <c r="AX35" s="147"/>
      <c r="AY35" s="148"/>
      <c r="AZ35" s="146"/>
      <c r="BA35" s="147"/>
      <c r="BB35" s="148"/>
      <c r="BC35" s="146"/>
      <c r="BD35" s="147"/>
      <c r="BE35" s="148"/>
      <c r="BF35" s="1243"/>
      <c r="BG35" s="1244"/>
      <c r="BH35" s="1245"/>
      <c r="BL35" s="4"/>
      <c r="BM35" s="4"/>
      <c r="BN35" s="4"/>
      <c r="BO35" s="4"/>
      <c r="BP35" s="4"/>
      <c r="BQ35" s="4"/>
      <c r="BR35" s="4"/>
      <c r="BS35" s="4"/>
      <c r="BT35" s="4"/>
      <c r="BU35" s="4"/>
      <c r="BV35" s="4"/>
      <c r="BW35" s="4"/>
      <c r="BX35" s="4"/>
      <c r="BY35" s="4"/>
      <c r="BZ35" s="4"/>
      <c r="CA35" s="4"/>
      <c r="CB35" s="4"/>
    </row>
    <row r="36" spans="2:80" s="4" customFormat="1" ht="12.9" hidden="1" customHeight="1">
      <c r="B36" s="264"/>
      <c r="C36" s="265"/>
      <c r="D36" s="265"/>
      <c r="E36" s="265"/>
      <c r="F36" s="265"/>
      <c r="G36" s="265"/>
      <c r="H36" s="265"/>
      <c r="I36" s="265"/>
      <c r="J36" s="265"/>
      <c r="K36" s="265"/>
      <c r="L36" s="265"/>
      <c r="M36" s="264"/>
      <c r="N36" s="264"/>
      <c r="O36" s="264"/>
      <c r="P36" s="264"/>
      <c r="Q36" s="264"/>
      <c r="R36" s="264"/>
      <c r="S36" s="264"/>
      <c r="T36" s="264"/>
      <c r="U36" s="264"/>
      <c r="V36" s="264"/>
      <c r="W36" s="264"/>
      <c r="X36" s="264"/>
      <c r="Y36" s="264"/>
      <c r="Z36" s="264"/>
      <c r="AA36" s="264"/>
      <c r="AB36" s="264"/>
      <c r="AC36" s="264"/>
      <c r="AD36" s="264"/>
      <c r="AE36" s="264"/>
      <c r="AF36" s="264"/>
      <c r="AG36" s="266"/>
      <c r="AH36" s="350"/>
      <c r="AI36" s="350"/>
      <c r="AJ36" s="350"/>
      <c r="AK36" s="349"/>
      <c r="AL36" s="349"/>
      <c r="AM36" s="349"/>
      <c r="AN36" s="349"/>
      <c r="AO36" s="349"/>
      <c r="AP36" s="349"/>
      <c r="AQ36" s="1141" t="s">
        <v>32</v>
      </c>
      <c r="AR36" s="1142"/>
      <c r="AS36" s="1142"/>
      <c r="AT36" s="267"/>
      <c r="AU36" s="1145" t="s">
        <v>263</v>
      </c>
      <c r="AV36" s="1145"/>
      <c r="AW36" s="1145"/>
      <c r="AX36" s="1145"/>
      <c r="AY36" s="115"/>
      <c r="AZ36" s="268"/>
      <c r="BA36" s="349"/>
      <c r="BB36" s="1145" t="s">
        <v>33</v>
      </c>
      <c r="BC36" s="1146"/>
      <c r="BD36" s="1146"/>
      <c r="BE36" s="1146"/>
      <c r="BF36" s="1146"/>
      <c r="BG36" s="269"/>
      <c r="BH36" s="270"/>
    </row>
    <row r="37" spans="2:80" s="4" customFormat="1" ht="20.149999999999999" hidden="1" customHeight="1">
      <c r="B37" s="264"/>
      <c r="C37" s="265"/>
      <c r="D37" s="265"/>
      <c r="E37" s="265"/>
      <c r="F37" s="265"/>
      <c r="G37" s="265"/>
      <c r="H37" s="265"/>
      <c r="I37" s="265"/>
      <c r="J37" s="265"/>
      <c r="K37" s="265"/>
      <c r="L37" s="265"/>
      <c r="M37" s="264"/>
      <c r="N37" s="264"/>
      <c r="O37" s="264"/>
      <c r="P37" s="264"/>
      <c r="Q37" s="264"/>
      <c r="R37" s="264"/>
      <c r="S37" s="264"/>
      <c r="T37" s="264"/>
      <c r="U37" s="264"/>
      <c r="V37" s="264"/>
      <c r="W37" s="264"/>
      <c r="X37" s="264"/>
      <c r="Y37" s="264"/>
      <c r="Z37" s="264"/>
      <c r="AA37" s="264"/>
      <c r="AB37" s="264"/>
      <c r="AC37" s="264"/>
      <c r="AD37" s="264"/>
      <c r="AE37" s="264"/>
      <c r="AF37" s="264"/>
      <c r="AG37" s="264"/>
      <c r="AH37" s="351"/>
      <c r="AI37" s="351"/>
      <c r="AJ37" s="351"/>
      <c r="AK37" s="351"/>
      <c r="AL37" s="351"/>
      <c r="AM37" s="351"/>
      <c r="AN37" s="351"/>
      <c r="AO37" s="351"/>
      <c r="AP37" s="351"/>
      <c r="AQ37" s="1147"/>
      <c r="AR37" s="1148"/>
      <c r="AS37" s="1148"/>
      <c r="AT37" s="958"/>
      <c r="AU37" s="1037"/>
      <c r="AV37" s="1037"/>
      <c r="AW37" s="943"/>
      <c r="AX37" s="943"/>
      <c r="AY37" s="1153"/>
      <c r="AZ37" s="958"/>
      <c r="BA37" s="1037"/>
      <c r="BB37" s="1037"/>
      <c r="BC37" s="943"/>
      <c r="BD37" s="943"/>
      <c r="BE37" s="943"/>
      <c r="BF37" s="943"/>
      <c r="BG37" s="943"/>
      <c r="BH37" s="959"/>
      <c r="BL37" s="3"/>
      <c r="BM37" s="3"/>
      <c r="BN37" s="3"/>
      <c r="BO37" s="3"/>
      <c r="BP37" s="3"/>
      <c r="BQ37" s="3"/>
      <c r="BR37" s="3"/>
      <c r="BS37" s="3"/>
      <c r="BT37" s="3"/>
      <c r="BU37" s="3"/>
      <c r="BV37" s="3"/>
      <c r="BW37" s="3"/>
      <c r="BX37" s="3"/>
      <c r="BY37" s="3"/>
      <c r="BZ37" s="3"/>
      <c r="CA37" s="3"/>
      <c r="CB37" s="3"/>
    </row>
    <row r="38" spans="2:80" ht="20.149999999999999" hidden="1" customHeight="1" thickBot="1">
      <c r="C38" s="5"/>
      <c r="AG38" s="351"/>
      <c r="AH38" s="351"/>
      <c r="AI38" s="351"/>
      <c r="AJ38" s="271" t="s">
        <v>258</v>
      </c>
      <c r="AK38" s="351"/>
      <c r="AL38" s="351"/>
      <c r="AM38" s="351"/>
      <c r="AN38" s="351"/>
      <c r="AO38" s="351"/>
      <c r="AP38" s="351"/>
      <c r="AQ38" s="1149"/>
      <c r="AR38" s="1150"/>
      <c r="AS38" s="1150"/>
      <c r="AT38" s="960"/>
      <c r="AU38" s="961"/>
      <c r="AV38" s="961"/>
      <c r="AW38" s="961"/>
      <c r="AX38" s="961"/>
      <c r="AY38" s="1154"/>
      <c r="AZ38" s="960"/>
      <c r="BA38" s="961"/>
      <c r="BB38" s="961"/>
      <c r="BC38" s="961"/>
      <c r="BD38" s="961"/>
      <c r="BE38" s="961"/>
      <c r="BF38" s="961"/>
      <c r="BG38" s="961"/>
      <c r="BH38" s="962"/>
    </row>
    <row r="39" spans="2:80" ht="24" customHeight="1"/>
    <row r="40" spans="2:80" ht="15" hidden="1" customHeight="1">
      <c r="B40" s="245"/>
      <c r="C40" s="345"/>
      <c r="D40" s="345"/>
      <c r="E40" s="345"/>
      <c r="F40" s="345"/>
      <c r="G40" s="345"/>
      <c r="H40" s="345"/>
      <c r="I40" s="345"/>
      <c r="J40" s="345"/>
      <c r="K40" s="345"/>
      <c r="L40" s="345"/>
      <c r="M40" s="336"/>
      <c r="N40" s="336"/>
      <c r="O40" s="336"/>
      <c r="P40" s="246"/>
      <c r="Q40" s="246"/>
      <c r="R40" s="246"/>
      <c r="S40" s="1228" t="s">
        <v>264</v>
      </c>
      <c r="T40" s="1229"/>
      <c r="U40" s="1229"/>
      <c r="V40" s="1229"/>
      <c r="W40" s="1229"/>
      <c r="X40" s="1229"/>
      <c r="Y40" s="1229"/>
      <c r="Z40" s="1229"/>
      <c r="AA40" s="1229"/>
      <c r="AB40" s="1229"/>
      <c r="AC40" s="1229"/>
      <c r="AD40" s="1229"/>
      <c r="AE40" s="1229"/>
      <c r="AF40" s="1229"/>
      <c r="AG40" s="1230"/>
      <c r="AH40" s="1230" t="s">
        <v>259</v>
      </c>
      <c r="AI40" s="1228" t="s">
        <v>230</v>
      </c>
      <c r="AJ40" s="1232"/>
      <c r="AK40" s="1232"/>
      <c r="AL40" s="1232"/>
      <c r="AM40" s="1232"/>
      <c r="AN40" s="1232"/>
      <c r="AO40" s="1233" t="s">
        <v>260</v>
      </c>
      <c r="AP40" s="1233"/>
      <c r="AQ40" s="247"/>
      <c r="AR40" s="248"/>
      <c r="AS40" s="248"/>
      <c r="AT40" s="247"/>
      <c r="AU40" s="249"/>
      <c r="AV40" s="249"/>
      <c r="AW40" s="250"/>
      <c r="AX40" s="251"/>
      <c r="AY40" s="251"/>
      <c r="AZ40" s="250"/>
      <c r="BA40" s="252"/>
      <c r="BB40" s="252"/>
      <c r="BC40" s="250"/>
      <c r="BD40" s="251"/>
      <c r="BE40" s="251"/>
      <c r="BF40" s="248"/>
      <c r="BG40" s="253"/>
      <c r="BH40" s="253"/>
    </row>
    <row r="41" spans="2:80" ht="15" hidden="1" customHeight="1">
      <c r="B41" s="336"/>
      <c r="C41" s="345"/>
      <c r="D41" s="345"/>
      <c r="E41" s="345"/>
      <c r="F41" s="345"/>
      <c r="G41" s="345"/>
      <c r="H41" s="345"/>
      <c r="I41" s="345"/>
      <c r="J41" s="345"/>
      <c r="K41" s="345"/>
      <c r="L41" s="345"/>
      <c r="M41" s="336"/>
      <c r="N41" s="336"/>
      <c r="O41" s="336"/>
      <c r="P41" s="246"/>
      <c r="Q41" s="246"/>
      <c r="R41" s="246"/>
      <c r="S41" s="1229"/>
      <c r="T41" s="1229"/>
      <c r="U41" s="1229"/>
      <c r="V41" s="1229"/>
      <c r="W41" s="1229"/>
      <c r="X41" s="1229"/>
      <c r="Y41" s="1229"/>
      <c r="Z41" s="1229"/>
      <c r="AA41" s="1229"/>
      <c r="AB41" s="1229"/>
      <c r="AC41" s="1229"/>
      <c r="AD41" s="1229"/>
      <c r="AE41" s="1229"/>
      <c r="AF41" s="1229"/>
      <c r="AG41" s="1230"/>
      <c r="AH41" s="1231"/>
      <c r="AI41" s="1232"/>
      <c r="AJ41" s="1232"/>
      <c r="AK41" s="1232"/>
      <c r="AL41" s="1232"/>
      <c r="AM41" s="1232"/>
      <c r="AN41" s="1232"/>
      <c r="AO41" s="1233"/>
      <c r="AP41" s="1233"/>
      <c r="AQ41" s="253"/>
      <c r="AR41" s="253"/>
      <c r="AS41" s="253"/>
      <c r="AT41" s="253"/>
      <c r="AU41" s="253"/>
      <c r="AV41" s="253"/>
      <c r="AW41" s="251"/>
      <c r="AX41" s="251"/>
      <c r="AY41" s="251"/>
      <c r="AZ41" s="251"/>
      <c r="BA41" s="251"/>
      <c r="BB41" s="251"/>
      <c r="BC41" s="251"/>
      <c r="BD41" s="251"/>
      <c r="BE41" s="251"/>
      <c r="BF41" s="253"/>
      <c r="BG41" s="253"/>
      <c r="BH41" s="253"/>
      <c r="BJ41" s="3" t="s">
        <v>230</v>
      </c>
    </row>
    <row r="42" spans="2:80" ht="18" hidden="1" customHeight="1" thickBot="1">
      <c r="B42" s="1211" t="s">
        <v>265</v>
      </c>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0"/>
      <c r="AY42" s="970"/>
      <c r="AZ42" s="970"/>
      <c r="BA42" s="970"/>
      <c r="BB42" s="970"/>
      <c r="BC42" s="970"/>
      <c r="BD42" s="970"/>
      <c r="BE42" s="970"/>
      <c r="BF42" s="970"/>
      <c r="BG42" s="970"/>
      <c r="BH42" s="970"/>
      <c r="BJ42" s="3" t="s">
        <v>231</v>
      </c>
    </row>
    <row r="43" spans="2:80" ht="15" hidden="1" customHeight="1">
      <c r="B43" s="25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1212" t="s">
        <v>4</v>
      </c>
      <c r="AH43" s="1213"/>
      <c r="AI43" s="1213"/>
      <c r="AJ43" s="1213"/>
      <c r="AK43" s="1213"/>
      <c r="AL43" s="1214" t="e">
        <f>#REF!</f>
        <v>#REF!</v>
      </c>
      <c r="AM43" s="1214"/>
      <c r="AN43" s="1214"/>
      <c r="AO43" s="1214"/>
      <c r="AP43" s="1214"/>
      <c r="AQ43" s="1214"/>
      <c r="AR43" s="1214"/>
      <c r="AS43" s="1214"/>
      <c r="AT43" s="1214"/>
      <c r="AU43" s="1214"/>
      <c r="AV43" s="1214"/>
      <c r="AW43" s="1214"/>
      <c r="AX43" s="1214"/>
      <c r="AY43" s="1214"/>
      <c r="AZ43" s="1214"/>
      <c r="BA43" s="1214"/>
      <c r="BB43" s="1214"/>
      <c r="BC43" s="1214"/>
      <c r="BD43" s="1214"/>
      <c r="BE43" s="1214"/>
      <c r="BF43" s="1214"/>
      <c r="BG43" s="1214"/>
      <c r="BH43" s="1215"/>
    </row>
    <row r="44" spans="2:80" ht="15" hidden="1" customHeight="1">
      <c r="B44" s="1218" t="s">
        <v>169</v>
      </c>
      <c r="C44" s="1219"/>
      <c r="D44" s="1219"/>
      <c r="E44" s="1219"/>
      <c r="F44" s="1219"/>
      <c r="G44" s="256"/>
      <c r="H44" s="257"/>
      <c r="I44" s="215"/>
      <c r="J44" s="215"/>
      <c r="K44" s="215"/>
      <c r="L44" s="215"/>
      <c r="M44" s="215"/>
      <c r="N44" s="215"/>
      <c r="O44" s="215"/>
      <c r="P44" s="215"/>
      <c r="Q44" s="215"/>
      <c r="R44" s="215"/>
      <c r="S44" s="256" t="s">
        <v>170</v>
      </c>
      <c r="T44" s="256"/>
      <c r="U44" s="256"/>
      <c r="V44" s="256"/>
      <c r="W44" s="256"/>
      <c r="X44" s="256"/>
      <c r="Y44" s="256"/>
      <c r="Z44" s="256"/>
      <c r="AA44" s="256"/>
      <c r="AB44" s="256"/>
      <c r="AC44" s="256"/>
      <c r="AD44" s="215"/>
      <c r="AE44" s="215"/>
      <c r="AF44" s="215"/>
      <c r="AG44" s="258"/>
      <c r="AH44" s="259"/>
      <c r="AI44" s="259"/>
      <c r="AJ44" s="259"/>
      <c r="AK44" s="259"/>
      <c r="AL44" s="1216"/>
      <c r="AM44" s="1216"/>
      <c r="AN44" s="1216"/>
      <c r="AO44" s="1216"/>
      <c r="AP44" s="1216"/>
      <c r="AQ44" s="1216"/>
      <c r="AR44" s="1216"/>
      <c r="AS44" s="1216"/>
      <c r="AT44" s="1216"/>
      <c r="AU44" s="1216"/>
      <c r="AV44" s="1216"/>
      <c r="AW44" s="1216"/>
      <c r="AX44" s="1216"/>
      <c r="AY44" s="1216"/>
      <c r="AZ44" s="1216"/>
      <c r="BA44" s="1216"/>
      <c r="BB44" s="1216"/>
      <c r="BC44" s="1216"/>
      <c r="BD44" s="1216"/>
      <c r="BE44" s="1216"/>
      <c r="BF44" s="1216"/>
      <c r="BG44" s="1216"/>
      <c r="BH44" s="1217"/>
    </row>
    <row r="45" spans="2:80" ht="15" hidden="1" customHeight="1">
      <c r="B45" s="1220" t="s">
        <v>100</v>
      </c>
      <c r="C45" s="1191"/>
      <c r="D45" s="1191"/>
      <c r="E45" s="1191"/>
      <c r="F45" s="1191"/>
      <c r="G45" s="256"/>
      <c r="H45" s="260"/>
      <c r="I45" s="215"/>
      <c r="J45" s="215"/>
      <c r="K45" s="215"/>
      <c r="L45" s="215"/>
      <c r="M45" s="215"/>
      <c r="N45" s="215"/>
      <c r="O45" s="215"/>
      <c r="P45" s="215"/>
      <c r="Q45" s="215"/>
      <c r="R45" s="215"/>
      <c r="S45" s="1221" t="e">
        <f>#REF!</f>
        <v>#REF!</v>
      </c>
      <c r="T45" s="1222"/>
      <c r="U45" s="1223"/>
      <c r="V45" s="1223"/>
      <c r="W45" s="1223"/>
      <c r="X45" s="1223"/>
      <c r="Y45" s="1223"/>
      <c r="Z45" s="1223"/>
      <c r="AA45" s="1223"/>
      <c r="AB45" s="1223"/>
      <c r="AC45" s="1223"/>
      <c r="AD45" s="256"/>
      <c r="AE45" s="256"/>
      <c r="AF45" s="215"/>
      <c r="AG45" s="1224" t="s">
        <v>11</v>
      </c>
      <c r="AH45" s="1225"/>
      <c r="AI45" s="1225"/>
      <c r="AJ45" s="1225"/>
      <c r="AK45" s="1225"/>
      <c r="AL45" s="1226" t="e">
        <f>#REF!</f>
        <v>#REF!</v>
      </c>
      <c r="AM45" s="1226"/>
      <c r="AN45" s="1226"/>
      <c r="AO45" s="1226"/>
      <c r="AP45" s="1226"/>
      <c r="AQ45" s="1226"/>
      <c r="AR45" s="1226"/>
      <c r="AS45" s="1226"/>
      <c r="AT45" s="1226"/>
      <c r="AU45" s="1226"/>
      <c r="AV45" s="1226"/>
      <c r="AW45" s="1226"/>
      <c r="AX45" s="1226"/>
      <c r="AY45" s="1226"/>
      <c r="AZ45" s="1226"/>
      <c r="BA45" s="1226"/>
      <c r="BB45" s="1226"/>
      <c r="BC45" s="1226"/>
      <c r="BD45" s="1226"/>
      <c r="BE45" s="1226"/>
      <c r="BF45" s="1226"/>
      <c r="BG45" s="1226"/>
      <c r="BH45" s="1227"/>
    </row>
    <row r="46" spans="2:80" ht="15" hidden="1" customHeight="1">
      <c r="B46" s="261"/>
      <c r="C46" s="215"/>
      <c r="D46" s="215"/>
      <c r="E46" s="215"/>
      <c r="F46" s="215"/>
      <c r="G46" s="215"/>
      <c r="H46" s="215"/>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15"/>
      <c r="AG46" s="258"/>
      <c r="AH46" s="259"/>
      <c r="AI46" s="259"/>
      <c r="AJ46" s="259"/>
      <c r="AK46" s="259"/>
      <c r="AL46" s="1216"/>
      <c r="AM46" s="1216"/>
      <c r="AN46" s="1216"/>
      <c r="AO46" s="1216"/>
      <c r="AP46" s="1216"/>
      <c r="AQ46" s="1216"/>
      <c r="AR46" s="1216"/>
      <c r="AS46" s="1216"/>
      <c r="AT46" s="1216"/>
      <c r="AU46" s="1216"/>
      <c r="AV46" s="1216"/>
      <c r="AW46" s="1216"/>
      <c r="AX46" s="1216"/>
      <c r="AY46" s="1216"/>
      <c r="AZ46" s="1216"/>
      <c r="BA46" s="1216"/>
      <c r="BB46" s="1216"/>
      <c r="BC46" s="1216"/>
      <c r="BD46" s="1216"/>
      <c r="BE46" s="1216"/>
      <c r="BF46" s="1216"/>
      <c r="BG46" s="1216"/>
      <c r="BH46" s="1217"/>
    </row>
    <row r="47" spans="2:80" ht="15" hidden="1" customHeight="1">
      <c r="B47" s="261"/>
      <c r="C47" s="215"/>
      <c r="D47" s="215"/>
      <c r="E47" s="215"/>
      <c r="F47" s="215"/>
      <c r="G47" s="215"/>
      <c r="H47" s="1172" t="s">
        <v>31</v>
      </c>
      <c r="I47" s="1193"/>
      <c r="J47" s="1193"/>
      <c r="K47" s="1193"/>
      <c r="L47" s="1193"/>
      <c r="M47" s="1194" t="e">
        <f>#REF!</f>
        <v>#REF!</v>
      </c>
      <c r="N47" s="1202"/>
      <c r="O47" s="1202"/>
      <c r="P47" s="1202"/>
      <c r="Q47" s="1202"/>
      <c r="R47" s="1202"/>
      <c r="S47" s="1202"/>
      <c r="T47" s="1202"/>
      <c r="U47" s="1202"/>
      <c r="V47" s="1202"/>
      <c r="W47" s="1202"/>
      <c r="X47" s="1202"/>
      <c r="Y47" s="1202"/>
      <c r="Z47" s="1202"/>
      <c r="AA47" s="1202"/>
      <c r="AB47" s="1202"/>
      <c r="AC47" s="1202"/>
      <c r="AD47" s="1202"/>
      <c r="AE47" s="262"/>
      <c r="AF47" s="256"/>
      <c r="AG47" s="1196" t="s">
        <v>250</v>
      </c>
      <c r="AH47" s="1197"/>
      <c r="AI47" s="1197"/>
      <c r="AJ47" s="1198" t="e">
        <f>#REF!</f>
        <v>#REF!</v>
      </c>
      <c r="AK47" s="1199"/>
      <c r="AL47" s="1199"/>
      <c r="AM47" s="1199"/>
      <c r="AN47" s="1199"/>
      <c r="AO47" s="1199"/>
      <c r="AP47" s="1199"/>
      <c r="AQ47" s="1199"/>
      <c r="AR47" s="1199"/>
      <c r="AS47" s="1199"/>
      <c r="AT47" s="1203"/>
      <c r="AU47" s="1204" t="s">
        <v>251</v>
      </c>
      <c r="AV47" s="1205"/>
      <c r="AW47" s="1205"/>
      <c r="AX47" s="1208" t="e">
        <f>#REF!</f>
        <v>#REF!</v>
      </c>
      <c r="AY47" s="1209"/>
      <c r="AZ47" s="1209"/>
      <c r="BA47" s="1209"/>
      <c r="BB47" s="1209"/>
      <c r="BC47" s="1209"/>
      <c r="BD47" s="1209"/>
      <c r="BE47" s="1209"/>
      <c r="BF47" s="1209"/>
      <c r="BG47" s="1209"/>
      <c r="BH47" s="211"/>
    </row>
    <row r="48" spans="2:80" ht="15" hidden="1" customHeight="1">
      <c r="B48" s="261"/>
      <c r="C48" s="215"/>
      <c r="D48" s="215"/>
      <c r="E48" s="215"/>
      <c r="F48" s="256"/>
      <c r="G48" s="256"/>
      <c r="H48" s="256"/>
      <c r="I48" s="256"/>
      <c r="J48" s="256"/>
      <c r="K48" s="256"/>
      <c r="L48" s="256"/>
      <c r="M48" s="1195"/>
      <c r="N48" s="1195"/>
      <c r="O48" s="1195"/>
      <c r="P48" s="1195"/>
      <c r="Q48" s="1195"/>
      <c r="R48" s="1195"/>
      <c r="S48" s="1195"/>
      <c r="T48" s="1195"/>
      <c r="U48" s="1195"/>
      <c r="V48" s="1195"/>
      <c r="W48" s="1195"/>
      <c r="X48" s="1195"/>
      <c r="Y48" s="1195"/>
      <c r="Z48" s="1195"/>
      <c r="AA48" s="1195"/>
      <c r="AB48" s="1195"/>
      <c r="AC48" s="1195"/>
      <c r="AD48" s="1195"/>
      <c r="AE48" s="256"/>
      <c r="AF48" s="215"/>
      <c r="AG48" s="1183"/>
      <c r="AH48" s="1184"/>
      <c r="AI48" s="1184"/>
      <c r="AJ48" s="1187" t="e">
        <f>#REF!</f>
        <v>#REF!</v>
      </c>
      <c r="AK48" s="1188"/>
      <c r="AL48" s="1189"/>
      <c r="AM48" s="1189"/>
      <c r="AN48" s="1189"/>
      <c r="AO48" s="1189"/>
      <c r="AP48" s="1189"/>
      <c r="AQ48" s="1189"/>
      <c r="AR48" s="1189"/>
      <c r="AS48" s="1189"/>
      <c r="AT48" s="1190"/>
      <c r="AU48" s="1206"/>
      <c r="AV48" s="1207"/>
      <c r="AW48" s="1207"/>
      <c r="AX48" s="1210" t="e">
        <f>#REF!</f>
        <v>#REF!</v>
      </c>
      <c r="AY48" s="1210"/>
      <c r="AZ48" s="1210"/>
      <c r="BA48" s="1210"/>
      <c r="BB48" s="1210"/>
      <c r="BC48" s="1210"/>
      <c r="BD48" s="1210"/>
      <c r="BE48" s="1210"/>
      <c r="BF48" s="1210"/>
      <c r="BG48" s="1210"/>
      <c r="BH48" s="212" t="s">
        <v>12</v>
      </c>
    </row>
    <row r="49" spans="2:68" ht="15" hidden="1" customHeight="1">
      <c r="B49" s="261"/>
      <c r="C49" s="215"/>
      <c r="D49" s="1191" t="s">
        <v>13</v>
      </c>
      <c r="E49" s="1192"/>
      <c r="F49" s="1192"/>
      <c r="G49" s="347"/>
      <c r="H49" s="1172" t="s">
        <v>14</v>
      </c>
      <c r="I49" s="1193"/>
      <c r="J49" s="1193"/>
      <c r="K49" s="1193"/>
      <c r="L49" s="1193"/>
      <c r="M49" s="1194" t="e">
        <f>#REF!</f>
        <v>#REF!</v>
      </c>
      <c r="N49" s="1194"/>
      <c r="O49" s="1194"/>
      <c r="P49" s="1194"/>
      <c r="Q49" s="1194"/>
      <c r="R49" s="1194"/>
      <c r="S49" s="1194"/>
      <c r="T49" s="1194"/>
      <c r="U49" s="1194"/>
      <c r="V49" s="1194"/>
      <c r="W49" s="1194"/>
      <c r="X49" s="1194"/>
      <c r="Y49" s="1194"/>
      <c r="Z49" s="1194"/>
      <c r="AA49" s="1194"/>
      <c r="AB49" s="1194"/>
      <c r="AC49" s="1194"/>
      <c r="AD49" s="1194"/>
      <c r="AE49" s="215"/>
      <c r="AF49" s="256"/>
      <c r="AG49" s="1196" t="s">
        <v>15</v>
      </c>
      <c r="AH49" s="1197"/>
      <c r="AI49" s="1197"/>
      <c r="AJ49" s="1198" t="e">
        <f>#REF!</f>
        <v>#REF!</v>
      </c>
      <c r="AK49" s="1199"/>
      <c r="AL49" s="1199"/>
      <c r="AM49" s="1199"/>
      <c r="AN49" s="1199"/>
      <c r="AO49" s="1199"/>
      <c r="AP49" s="1199"/>
      <c r="AQ49" s="1199"/>
      <c r="AR49" s="1199"/>
      <c r="AS49" s="1199"/>
      <c r="AT49" s="1199"/>
      <c r="AU49" s="213"/>
      <c r="AV49" s="213"/>
      <c r="AW49" s="213"/>
      <c r="AX49" s="1198" t="e">
        <f>#REF!</f>
        <v>#REF!</v>
      </c>
      <c r="AY49" s="1199"/>
      <c r="AZ49" s="1199"/>
      <c r="BA49" s="1199"/>
      <c r="BB49" s="1199"/>
      <c r="BC49" s="1199"/>
      <c r="BD49" s="1199"/>
      <c r="BE49" s="1199"/>
      <c r="BF49" s="1199"/>
      <c r="BG49" s="1199"/>
      <c r="BH49" s="1200"/>
    </row>
    <row r="50" spans="2:68" ht="15" hidden="1" customHeight="1">
      <c r="B50" s="261"/>
      <c r="C50" s="215"/>
      <c r="D50" s="215"/>
      <c r="E50" s="215"/>
      <c r="F50" s="215"/>
      <c r="G50" s="215"/>
      <c r="H50" s="215"/>
      <c r="I50" s="256"/>
      <c r="J50" s="256"/>
      <c r="K50" s="256"/>
      <c r="L50" s="256"/>
      <c r="M50" s="1195"/>
      <c r="N50" s="1195"/>
      <c r="O50" s="1195"/>
      <c r="P50" s="1195"/>
      <c r="Q50" s="1195"/>
      <c r="R50" s="1195"/>
      <c r="S50" s="1195"/>
      <c r="T50" s="1195"/>
      <c r="U50" s="1195"/>
      <c r="V50" s="1195"/>
      <c r="W50" s="1195"/>
      <c r="X50" s="1195"/>
      <c r="Y50" s="1195"/>
      <c r="Z50" s="1195"/>
      <c r="AA50" s="1195"/>
      <c r="AB50" s="1195"/>
      <c r="AC50" s="1195"/>
      <c r="AD50" s="1195"/>
      <c r="AE50" s="256"/>
      <c r="AF50" s="215"/>
      <c r="AG50" s="1183"/>
      <c r="AH50" s="1184"/>
      <c r="AI50" s="1184"/>
      <c r="AJ50" s="1187" t="e">
        <f>#REF!</f>
        <v>#REF!</v>
      </c>
      <c r="AK50" s="1188"/>
      <c r="AL50" s="1189"/>
      <c r="AM50" s="1189"/>
      <c r="AN50" s="1189"/>
      <c r="AO50" s="1189"/>
      <c r="AP50" s="1189"/>
      <c r="AQ50" s="1189"/>
      <c r="AR50" s="1189"/>
      <c r="AS50" s="1189"/>
      <c r="AT50" s="1189"/>
      <c r="AU50" s="214"/>
      <c r="AV50" s="214" t="s">
        <v>252</v>
      </c>
      <c r="AW50" s="353"/>
      <c r="AX50" s="1187" t="e">
        <f>#REF!</f>
        <v>#REF!</v>
      </c>
      <c r="AY50" s="1188"/>
      <c r="AZ50" s="1189"/>
      <c r="BA50" s="1189"/>
      <c r="BB50" s="1189"/>
      <c r="BC50" s="1189"/>
      <c r="BD50" s="1189"/>
      <c r="BE50" s="1189"/>
      <c r="BF50" s="1189"/>
      <c r="BG50" s="1189"/>
      <c r="BH50" s="1201"/>
    </row>
    <row r="51" spans="2:68" ht="15" hidden="1" customHeight="1">
      <c r="B51" s="261"/>
      <c r="C51" s="215"/>
      <c r="D51" s="215"/>
      <c r="E51" s="215"/>
      <c r="F51" s="215"/>
      <c r="G51" s="215"/>
      <c r="H51" s="1172" t="s">
        <v>16</v>
      </c>
      <c r="I51" s="1173"/>
      <c r="J51" s="1173"/>
      <c r="K51" s="1173"/>
      <c r="L51" s="1173"/>
      <c r="M51" s="1174" t="e">
        <f>#REF!</f>
        <v>#REF!</v>
      </c>
      <c r="N51" s="1175"/>
      <c r="O51" s="1175"/>
      <c r="P51" s="1175"/>
      <c r="Q51" s="1175"/>
      <c r="R51" s="1175"/>
      <c r="S51" s="1175"/>
      <c r="T51" s="1175"/>
      <c r="U51" s="1175"/>
      <c r="V51" s="1175"/>
      <c r="W51" s="1175"/>
      <c r="X51" s="1175"/>
      <c r="Y51" s="1175"/>
      <c r="Z51" s="1175"/>
      <c r="AA51" s="1175"/>
      <c r="AB51" s="1175"/>
      <c r="AC51" s="1175"/>
      <c r="AD51" s="1175"/>
      <c r="AE51" s="262" t="s">
        <v>253</v>
      </c>
      <c r="AF51" s="256"/>
      <c r="AG51" s="1177" t="s">
        <v>229</v>
      </c>
      <c r="AH51" s="1178"/>
      <c r="AI51" s="1178"/>
      <c r="AJ51" s="338"/>
      <c r="AK51" s="338"/>
      <c r="AL51" s="338"/>
      <c r="AM51" s="338"/>
      <c r="AN51" s="215"/>
      <c r="AO51" s="215"/>
      <c r="AP51" s="215"/>
      <c r="AQ51" s="215"/>
      <c r="AR51" s="215"/>
      <c r="AS51" s="215"/>
      <c r="AT51" s="215"/>
      <c r="AU51" s="1181" t="s">
        <v>228</v>
      </c>
      <c r="AV51" s="1182"/>
      <c r="AW51" s="1182"/>
      <c r="AX51" s="1185" t="e">
        <f>#REF!</f>
        <v>#REF!</v>
      </c>
      <c r="AY51" s="1185"/>
      <c r="AZ51" s="1185"/>
      <c r="BA51" s="1185"/>
      <c r="BB51" s="1185"/>
      <c r="BC51" s="1185"/>
      <c r="BD51" s="1185"/>
      <c r="BE51" s="1185"/>
      <c r="BF51" s="1185"/>
      <c r="BG51" s="1185"/>
      <c r="BH51" s="1186"/>
    </row>
    <row r="52" spans="2:68" ht="15" hidden="1" customHeight="1">
      <c r="B52" s="263"/>
      <c r="C52" s="259"/>
      <c r="D52" s="259"/>
      <c r="E52" s="259"/>
      <c r="F52" s="259"/>
      <c r="G52" s="259"/>
      <c r="H52" s="259"/>
      <c r="I52" s="259"/>
      <c r="J52" s="259"/>
      <c r="K52" s="259"/>
      <c r="L52" s="259"/>
      <c r="M52" s="1176"/>
      <c r="N52" s="1176"/>
      <c r="O52" s="1176"/>
      <c r="P52" s="1176"/>
      <c r="Q52" s="1176"/>
      <c r="R52" s="1176"/>
      <c r="S52" s="1176"/>
      <c r="T52" s="1176"/>
      <c r="U52" s="1176"/>
      <c r="V52" s="1176"/>
      <c r="W52" s="1176"/>
      <c r="X52" s="1176"/>
      <c r="Y52" s="1176"/>
      <c r="Z52" s="1176"/>
      <c r="AA52" s="1176"/>
      <c r="AB52" s="1176"/>
      <c r="AC52" s="1176"/>
      <c r="AD52" s="1176"/>
      <c r="AE52" s="259"/>
      <c r="AF52" s="259"/>
      <c r="AG52" s="1179"/>
      <c r="AH52" s="1180"/>
      <c r="AI52" s="1180"/>
      <c r="AJ52" s="1187" t="e">
        <f>#REF!</f>
        <v>#REF!</v>
      </c>
      <c r="AK52" s="1188"/>
      <c r="AL52" s="1189"/>
      <c r="AM52" s="1189"/>
      <c r="AN52" s="1189"/>
      <c r="AO52" s="1189"/>
      <c r="AP52" s="1189"/>
      <c r="AQ52" s="1189"/>
      <c r="AR52" s="1189"/>
      <c r="AS52" s="1189"/>
      <c r="AT52" s="1190"/>
      <c r="AU52" s="1183"/>
      <c r="AV52" s="1184"/>
      <c r="AW52" s="1184"/>
      <c r="AX52" s="1187" t="e">
        <f>#REF!</f>
        <v>#REF!</v>
      </c>
      <c r="AY52" s="1188"/>
      <c r="AZ52" s="1189"/>
      <c r="BA52" s="1189"/>
      <c r="BB52" s="1189"/>
      <c r="BC52" s="1189"/>
      <c r="BD52" s="1189"/>
      <c r="BE52" s="1189"/>
      <c r="BF52" s="1189"/>
      <c r="BG52" s="1189"/>
      <c r="BH52" s="1190"/>
    </row>
    <row r="53" spans="2:68" ht="15" hidden="1" customHeight="1">
      <c r="B53" s="1160" t="s">
        <v>254</v>
      </c>
      <c r="C53" s="1161"/>
      <c r="D53" s="1161"/>
      <c r="E53" s="1161"/>
      <c r="F53" s="1161"/>
      <c r="G53" s="1161"/>
      <c r="H53" s="1161"/>
      <c r="I53" s="1161"/>
      <c r="J53" s="1161"/>
      <c r="K53" s="1161"/>
      <c r="L53" s="1162"/>
      <c r="M53" s="272" t="str">
        <f t="shared" ref="M53:AI53" si="0">M21</f>
        <v>5月</v>
      </c>
      <c r="N53" s="272">
        <f t="shared" si="0"/>
        <v>0</v>
      </c>
      <c r="O53" s="272">
        <f t="shared" si="0"/>
        <v>0</v>
      </c>
      <c r="P53" s="272">
        <f t="shared" si="0"/>
        <v>0</v>
      </c>
      <c r="Q53" s="272">
        <f t="shared" si="0"/>
        <v>0</v>
      </c>
      <c r="R53" s="272">
        <f t="shared" si="0"/>
        <v>0</v>
      </c>
      <c r="S53" s="272" t="str">
        <f t="shared" si="0"/>
        <v>6月</v>
      </c>
      <c r="T53" s="272">
        <f t="shared" si="0"/>
        <v>0</v>
      </c>
      <c r="U53" s="272">
        <f t="shared" si="0"/>
        <v>0</v>
      </c>
      <c r="V53" s="272">
        <f t="shared" si="0"/>
        <v>0</v>
      </c>
      <c r="W53" s="272">
        <f t="shared" si="0"/>
        <v>0</v>
      </c>
      <c r="X53" s="272">
        <f t="shared" si="0"/>
        <v>0</v>
      </c>
      <c r="Y53" s="272" t="str">
        <f t="shared" si="0"/>
        <v>7月</v>
      </c>
      <c r="Z53" s="272">
        <f t="shared" si="0"/>
        <v>0</v>
      </c>
      <c r="AA53" s="272">
        <f t="shared" si="0"/>
        <v>0</v>
      </c>
      <c r="AB53" s="272">
        <f t="shared" si="0"/>
        <v>0</v>
      </c>
      <c r="AC53" s="272">
        <f t="shared" si="0"/>
        <v>0</v>
      </c>
      <c r="AD53" s="272">
        <f t="shared" si="0"/>
        <v>0</v>
      </c>
      <c r="AE53" s="272" t="str">
        <f t="shared" si="0"/>
        <v>8月</v>
      </c>
      <c r="AF53" s="272">
        <f t="shared" si="0"/>
        <v>0</v>
      </c>
      <c r="AG53" s="272">
        <f t="shared" si="0"/>
        <v>0</v>
      </c>
      <c r="AH53" s="272">
        <f t="shared" si="0"/>
        <v>0</v>
      </c>
      <c r="AI53" s="272">
        <f t="shared" si="0"/>
        <v>0</v>
      </c>
      <c r="AJ53" s="272">
        <f>AJ21</f>
        <v>0</v>
      </c>
      <c r="AK53" s="272" t="str">
        <f t="shared" ref="AK53:AW53" si="1">AK21</f>
        <v>9月</v>
      </c>
      <c r="AL53" s="272">
        <f t="shared" si="1"/>
        <v>0</v>
      </c>
      <c r="AM53" s="272">
        <f t="shared" si="1"/>
        <v>0</v>
      </c>
      <c r="AN53" s="272">
        <f t="shared" si="1"/>
        <v>0</v>
      </c>
      <c r="AO53" s="272">
        <f t="shared" si="1"/>
        <v>0</v>
      </c>
      <c r="AP53" s="272">
        <f t="shared" si="1"/>
        <v>0</v>
      </c>
      <c r="AQ53" s="272" t="str">
        <f t="shared" si="1"/>
        <v>10月</v>
      </c>
      <c r="AR53" s="272">
        <f t="shared" si="1"/>
        <v>0</v>
      </c>
      <c r="AS53" s="272">
        <f t="shared" si="1"/>
        <v>0</v>
      </c>
      <c r="AT53" s="272">
        <f t="shared" si="1"/>
        <v>0</v>
      </c>
      <c r="AU53" s="272">
        <f t="shared" si="1"/>
        <v>0</v>
      </c>
      <c r="AV53" s="272">
        <f t="shared" si="1"/>
        <v>0</v>
      </c>
      <c r="AW53" s="272" t="str">
        <f t="shared" si="1"/>
        <v>11月</v>
      </c>
      <c r="AX53" s="272">
        <f t="shared" ref="AX53" si="2">AX21</f>
        <v>0</v>
      </c>
      <c r="AY53" s="272">
        <f t="shared" ref="AY53:BE53" si="3">AY21</f>
        <v>0</v>
      </c>
      <c r="AZ53" s="272">
        <f t="shared" si="3"/>
        <v>0</v>
      </c>
      <c r="BA53" s="272">
        <f t="shared" si="3"/>
        <v>0</v>
      </c>
      <c r="BB53" s="272">
        <f t="shared" si="3"/>
        <v>0</v>
      </c>
      <c r="BC53" s="272" t="str">
        <f t="shared" si="3"/>
        <v>12月</v>
      </c>
      <c r="BD53" s="272">
        <f t="shared" si="3"/>
        <v>0</v>
      </c>
      <c r="BE53" s="272" t="str">
        <f t="shared" si="3"/>
        <v>　</v>
      </c>
      <c r="BF53" s="1163" t="s">
        <v>17</v>
      </c>
      <c r="BG53" s="1164"/>
      <c r="BH53" s="1165"/>
    </row>
    <row r="54" spans="2:68" ht="15" hidden="1" customHeight="1">
      <c r="B54" s="1169" t="s">
        <v>256</v>
      </c>
      <c r="C54" s="1170"/>
      <c r="D54" s="1170"/>
      <c r="E54" s="1170"/>
      <c r="F54" s="1170"/>
      <c r="G54" s="1170"/>
      <c r="H54" s="1170"/>
      <c r="I54" s="1170"/>
      <c r="J54" s="1170"/>
      <c r="K54" s="1170"/>
      <c r="L54" s="1171"/>
      <c r="M54" s="1157" t="str">
        <f>M22</f>
        <v>15</v>
      </c>
      <c r="N54" s="1158"/>
      <c r="O54" s="1159"/>
      <c r="P54" s="1157" t="str">
        <f>P22</f>
        <v>30</v>
      </c>
      <c r="Q54" s="1158"/>
      <c r="R54" s="1159"/>
      <c r="S54" s="1157" t="str">
        <f>S22</f>
        <v>15</v>
      </c>
      <c r="T54" s="1158"/>
      <c r="U54" s="1159"/>
      <c r="V54" s="1157" t="str">
        <f>V22</f>
        <v>30</v>
      </c>
      <c r="W54" s="1158"/>
      <c r="X54" s="1159"/>
      <c r="Y54" s="1157" t="str">
        <f>Y22</f>
        <v>15</v>
      </c>
      <c r="Z54" s="1158"/>
      <c r="AA54" s="1159"/>
      <c r="AB54" s="1157" t="str">
        <f>AB22</f>
        <v>30</v>
      </c>
      <c r="AC54" s="1158"/>
      <c r="AD54" s="1159"/>
      <c r="AE54" s="1157" t="str">
        <f>AE22</f>
        <v>15</v>
      </c>
      <c r="AF54" s="1158"/>
      <c r="AG54" s="1159"/>
      <c r="AH54" s="1157" t="str">
        <f>AH22</f>
        <v>30</v>
      </c>
      <c r="AI54" s="1158"/>
      <c r="AJ54" s="1159"/>
      <c r="AK54" s="1157" t="str">
        <f>AK22</f>
        <v>15</v>
      </c>
      <c r="AL54" s="1158"/>
      <c r="AM54" s="1159"/>
      <c r="AN54" s="1157" t="str">
        <f>AN22</f>
        <v>30</v>
      </c>
      <c r="AO54" s="1158"/>
      <c r="AP54" s="1159"/>
      <c r="AQ54" s="1157" t="str">
        <f>AQ22</f>
        <v>15</v>
      </c>
      <c r="AR54" s="1158"/>
      <c r="AS54" s="1159"/>
      <c r="AT54" s="1157" t="str">
        <f>AT22</f>
        <v>30</v>
      </c>
      <c r="AU54" s="1158"/>
      <c r="AV54" s="1159"/>
      <c r="AW54" s="1157" t="str">
        <f>AW22</f>
        <v>15</v>
      </c>
      <c r="AX54" s="1158"/>
      <c r="AY54" s="1159"/>
      <c r="AZ54" s="1157" t="str">
        <f>AZ22</f>
        <v>30</v>
      </c>
      <c r="BA54" s="1158"/>
      <c r="BB54" s="1159"/>
      <c r="BC54" s="1157">
        <f>BC22</f>
        <v>0</v>
      </c>
      <c r="BD54" s="1158"/>
      <c r="BE54" s="1159"/>
      <c r="BF54" s="1166"/>
      <c r="BG54" s="1167"/>
      <c r="BH54" s="1168"/>
      <c r="BL54" s="442"/>
      <c r="BM54" s="442"/>
      <c r="BN54" s="442"/>
      <c r="BO54" s="442"/>
      <c r="BP54" s="442"/>
    </row>
    <row r="55" spans="2:68" ht="24.9" hidden="1" customHeight="1">
      <c r="B55" s="1128" t="str">
        <f>B23</f>
        <v>現地調査、設計図書の照査</v>
      </c>
      <c r="C55" s="1129"/>
      <c r="D55" s="1129"/>
      <c r="E55" s="1129"/>
      <c r="F55" s="1129"/>
      <c r="G55" s="1129"/>
      <c r="H55" s="1129"/>
      <c r="I55" s="1129"/>
      <c r="J55" s="1129"/>
      <c r="K55" s="1129"/>
      <c r="L55" s="1130"/>
      <c r="M55" s="142"/>
      <c r="N55" s="143"/>
      <c r="O55" s="144"/>
      <c r="P55" s="142"/>
      <c r="Q55" s="143"/>
      <c r="R55" s="144"/>
      <c r="S55" s="142"/>
      <c r="T55" s="143"/>
      <c r="U55" s="144"/>
      <c r="V55" s="142"/>
      <c r="W55" s="143"/>
      <c r="X55" s="144"/>
      <c r="Y55" s="142"/>
      <c r="Z55" s="143"/>
      <c r="AA55" s="144"/>
      <c r="AB55" s="142"/>
      <c r="AC55" s="143"/>
      <c r="AD55" s="144"/>
      <c r="AE55" s="142"/>
      <c r="AF55" s="143"/>
      <c r="AG55" s="144"/>
      <c r="AH55" s="142"/>
      <c r="AI55" s="143"/>
      <c r="AJ55" s="144"/>
      <c r="AK55" s="142"/>
      <c r="AL55" s="143"/>
      <c r="AM55" s="144"/>
      <c r="AN55" s="273"/>
      <c r="AO55" s="274"/>
      <c r="AP55" s="275"/>
      <c r="AQ55" s="273"/>
      <c r="AR55" s="274"/>
      <c r="AS55" s="275"/>
      <c r="AT55" s="273"/>
      <c r="AU55" s="274"/>
      <c r="AV55" s="275"/>
      <c r="AW55" s="273"/>
      <c r="AX55" s="274"/>
      <c r="AY55" s="275"/>
      <c r="AZ55" s="273"/>
      <c r="BA55" s="274"/>
      <c r="BB55" s="275"/>
      <c r="BC55" s="273"/>
      <c r="BD55" s="274"/>
      <c r="BE55" s="275"/>
      <c r="BF55" s="1131"/>
      <c r="BG55" s="1129"/>
      <c r="BH55" s="1132"/>
      <c r="BK55" s="441" t="s">
        <v>261</v>
      </c>
      <c r="BL55" s="442"/>
      <c r="BM55" s="442"/>
      <c r="BN55" s="442"/>
      <c r="BO55" s="442"/>
      <c r="BP55" s="442"/>
    </row>
    <row r="56" spans="2:68" ht="24.9" hidden="1" customHeight="1">
      <c r="B56" s="1128" t="str">
        <f>B24</f>
        <v>準備工・施工計画書の作成</v>
      </c>
      <c r="C56" s="1129"/>
      <c r="D56" s="1129"/>
      <c r="E56" s="1129"/>
      <c r="F56" s="1129"/>
      <c r="G56" s="1129"/>
      <c r="H56" s="1129"/>
      <c r="I56" s="1129"/>
      <c r="J56" s="1129"/>
      <c r="K56" s="1129"/>
      <c r="L56" s="1130"/>
      <c r="M56" s="142"/>
      <c r="N56" s="143"/>
      <c r="O56" s="144"/>
      <c r="P56" s="142"/>
      <c r="Q56" s="143"/>
      <c r="R56" s="144"/>
      <c r="S56" s="142"/>
      <c r="T56" s="143"/>
      <c r="U56" s="144"/>
      <c r="V56" s="142"/>
      <c r="W56" s="143"/>
      <c r="X56" s="144"/>
      <c r="Y56" s="142"/>
      <c r="Z56" s="143"/>
      <c r="AA56" s="144"/>
      <c r="AB56" s="142"/>
      <c r="AC56" s="143"/>
      <c r="AD56" s="144"/>
      <c r="AE56" s="142"/>
      <c r="AF56" s="143"/>
      <c r="AG56" s="144"/>
      <c r="AH56" s="142"/>
      <c r="AI56" s="143"/>
      <c r="AJ56" s="144"/>
      <c r="AK56" s="142"/>
      <c r="AL56" s="143"/>
      <c r="AM56" s="144"/>
      <c r="AN56" s="273"/>
      <c r="AO56" s="274"/>
      <c r="AP56" s="275"/>
      <c r="AQ56" s="273"/>
      <c r="AR56" s="274"/>
      <c r="AS56" s="275"/>
      <c r="AT56" s="273"/>
      <c r="AU56" s="274"/>
      <c r="AV56" s="275"/>
      <c r="AW56" s="273"/>
      <c r="AX56" s="274"/>
      <c r="AY56" s="275"/>
      <c r="AZ56" s="273"/>
      <c r="BA56" s="274"/>
      <c r="BB56" s="275"/>
      <c r="BC56" s="273"/>
      <c r="BD56" s="274"/>
      <c r="BE56" s="275"/>
      <c r="BF56" s="1131"/>
      <c r="BG56" s="1129"/>
      <c r="BH56" s="1132"/>
      <c r="BK56" s="442"/>
      <c r="BL56" s="442"/>
      <c r="BM56" s="442"/>
      <c r="BN56" s="442"/>
      <c r="BO56" s="442"/>
      <c r="BP56" s="442"/>
    </row>
    <row r="57" spans="2:68" ht="24.9" hidden="1" customHeight="1">
      <c r="B57" s="1128" t="str">
        <f>B25</f>
        <v>工程等打合せ</v>
      </c>
      <c r="C57" s="1129"/>
      <c r="D57" s="1129"/>
      <c r="E57" s="1129"/>
      <c r="F57" s="1129"/>
      <c r="G57" s="1129"/>
      <c r="H57" s="1129"/>
      <c r="I57" s="1129"/>
      <c r="J57" s="1129"/>
      <c r="K57" s="1129"/>
      <c r="L57" s="1130"/>
      <c r="M57" s="142"/>
      <c r="N57" s="143"/>
      <c r="O57" s="144"/>
      <c r="P57" s="142"/>
      <c r="Q57" s="143"/>
      <c r="R57" s="144"/>
      <c r="S57" s="142"/>
      <c r="T57" s="143"/>
      <c r="U57" s="144"/>
      <c r="V57" s="142"/>
      <c r="W57" s="143"/>
      <c r="X57" s="144"/>
      <c r="Y57" s="142"/>
      <c r="Z57" s="143"/>
      <c r="AA57" s="144"/>
      <c r="AB57" s="142"/>
      <c r="AC57" s="143"/>
      <c r="AD57" s="144"/>
      <c r="AE57" s="142"/>
      <c r="AF57" s="143"/>
      <c r="AG57" s="144"/>
      <c r="AH57" s="142"/>
      <c r="AI57" s="143"/>
      <c r="AJ57" s="144"/>
      <c r="AK57" s="142"/>
      <c r="AL57" s="143"/>
      <c r="AM57" s="144"/>
      <c r="AN57" s="273"/>
      <c r="AO57" s="274"/>
      <c r="AP57" s="275"/>
      <c r="AQ57" s="273"/>
      <c r="AR57" s="274"/>
      <c r="AS57" s="275"/>
      <c r="AT57" s="273"/>
      <c r="AU57" s="274"/>
      <c r="AV57" s="275"/>
      <c r="AW57" s="273"/>
      <c r="AX57" s="274"/>
      <c r="AY57" s="275"/>
      <c r="AZ57" s="273"/>
      <c r="BA57" s="274"/>
      <c r="BB57" s="275"/>
      <c r="BC57" s="273"/>
      <c r="BD57" s="274"/>
      <c r="BE57" s="275"/>
      <c r="BF57" s="1131"/>
      <c r="BG57" s="1129"/>
      <c r="BH57" s="1132"/>
      <c r="BK57" s="442"/>
      <c r="BL57" s="442"/>
      <c r="BM57" s="442"/>
      <c r="BN57" s="442"/>
      <c r="BO57" s="442"/>
      <c r="BP57" s="442"/>
    </row>
    <row r="58" spans="2:68" ht="24.9" hidden="1" customHeight="1">
      <c r="B58" s="1128" t="str">
        <f>B26</f>
        <v>○○工</v>
      </c>
      <c r="C58" s="1129"/>
      <c r="D58" s="1129"/>
      <c r="E58" s="1129"/>
      <c r="F58" s="1129"/>
      <c r="G58" s="1129"/>
      <c r="H58" s="1129"/>
      <c r="I58" s="1129"/>
      <c r="J58" s="1129"/>
      <c r="K58" s="1129"/>
      <c r="L58" s="1130"/>
      <c r="M58" s="142"/>
      <c r="N58" s="143"/>
      <c r="O58" s="144"/>
      <c r="P58" s="142"/>
      <c r="Q58" s="143"/>
      <c r="R58" s="144"/>
      <c r="S58" s="142"/>
      <c r="T58" s="143"/>
      <c r="U58" s="144"/>
      <c r="V58" s="142"/>
      <c r="W58" s="143"/>
      <c r="X58" s="144"/>
      <c r="Y58" s="142"/>
      <c r="Z58" s="143"/>
      <c r="AA58" s="144"/>
      <c r="AB58" s="142"/>
      <c r="AC58" s="143"/>
      <c r="AD58" s="144"/>
      <c r="AE58" s="142"/>
      <c r="AF58" s="143"/>
      <c r="AG58" s="144"/>
      <c r="AH58" s="142"/>
      <c r="AI58" s="143"/>
      <c r="AJ58" s="144"/>
      <c r="AK58" s="142"/>
      <c r="AL58" s="143"/>
      <c r="AM58" s="144"/>
      <c r="AN58" s="273"/>
      <c r="AO58" s="274"/>
      <c r="AP58" s="275"/>
      <c r="AQ58" s="273"/>
      <c r="AR58" s="274"/>
      <c r="AS58" s="275"/>
      <c r="AT58" s="273"/>
      <c r="AU58" s="274"/>
      <c r="AV58" s="275"/>
      <c r="AW58" s="273"/>
      <c r="AX58" s="274"/>
      <c r="AY58" s="275"/>
      <c r="AZ58" s="273"/>
      <c r="BA58" s="274"/>
      <c r="BB58" s="275"/>
      <c r="BC58" s="273"/>
      <c r="BD58" s="274"/>
      <c r="BE58" s="275"/>
      <c r="BF58" s="1131"/>
      <c r="BG58" s="1129"/>
      <c r="BH58" s="1132"/>
      <c r="BK58" s="442"/>
      <c r="BL58" s="442"/>
      <c r="BM58" s="442"/>
      <c r="BN58" s="442"/>
      <c r="BO58" s="442"/>
      <c r="BP58" s="442"/>
    </row>
    <row r="59" spans="2:68" ht="24.9" hidden="1" customHeight="1">
      <c r="B59" s="1128" t="str">
        <f t="shared" ref="B59:B64" si="4">B28</f>
        <v>清掃後片付け・完成図書作成・社内検査</v>
      </c>
      <c r="C59" s="1129"/>
      <c r="D59" s="1129"/>
      <c r="E59" s="1129"/>
      <c r="F59" s="1129"/>
      <c r="G59" s="1129"/>
      <c r="H59" s="1129"/>
      <c r="I59" s="1129"/>
      <c r="J59" s="1129"/>
      <c r="K59" s="1129"/>
      <c r="L59" s="1130"/>
      <c r="M59" s="142"/>
      <c r="N59" s="143"/>
      <c r="O59" s="144"/>
      <c r="P59" s="142"/>
      <c r="Q59" s="143"/>
      <c r="R59" s="144"/>
      <c r="S59" s="142"/>
      <c r="T59" s="143"/>
      <c r="U59" s="144"/>
      <c r="V59" s="142"/>
      <c r="W59" s="143"/>
      <c r="X59" s="144"/>
      <c r="Y59" s="142"/>
      <c r="Z59" s="143"/>
      <c r="AA59" s="144"/>
      <c r="AB59" s="142"/>
      <c r="AC59" s="143"/>
      <c r="AD59" s="144"/>
      <c r="AE59" s="142"/>
      <c r="AF59" s="143"/>
      <c r="AG59" s="144"/>
      <c r="AH59" s="142"/>
      <c r="AI59" s="143"/>
      <c r="AJ59" s="144"/>
      <c r="AK59" s="142"/>
      <c r="AL59" s="143"/>
      <c r="AM59" s="144"/>
      <c r="AN59" s="273"/>
      <c r="AO59" s="274"/>
      <c r="AP59" s="275"/>
      <c r="AQ59" s="273"/>
      <c r="AR59" s="274"/>
      <c r="AS59" s="275"/>
      <c r="AT59" s="273"/>
      <c r="AU59" s="274"/>
      <c r="AV59" s="275"/>
      <c r="AW59" s="273"/>
      <c r="AX59" s="274"/>
      <c r="AY59" s="275"/>
      <c r="AZ59" s="273"/>
      <c r="BA59" s="274"/>
      <c r="BB59" s="275"/>
      <c r="BC59" s="273"/>
      <c r="BD59" s="274"/>
      <c r="BE59" s="275"/>
      <c r="BF59" s="1131"/>
      <c r="BG59" s="1155"/>
      <c r="BH59" s="1156"/>
      <c r="BK59" s="442"/>
    </row>
    <row r="60" spans="2:68" ht="24.9" hidden="1" customHeight="1">
      <c r="B60" s="1128" t="str">
        <f t="shared" si="4"/>
        <v>総括（主任）監督員完成確認</v>
      </c>
      <c r="C60" s="1129"/>
      <c r="D60" s="1129"/>
      <c r="E60" s="1129"/>
      <c r="F60" s="1129"/>
      <c r="G60" s="1129"/>
      <c r="H60" s="1129"/>
      <c r="I60" s="1129"/>
      <c r="J60" s="1129"/>
      <c r="K60" s="1129"/>
      <c r="L60" s="1130"/>
      <c r="M60" s="142"/>
      <c r="N60" s="145"/>
      <c r="O60" s="144"/>
      <c r="P60" s="142"/>
      <c r="Q60" s="143"/>
      <c r="R60" s="144"/>
      <c r="S60" s="142"/>
      <c r="T60" s="143"/>
      <c r="U60" s="144"/>
      <c r="V60" s="142"/>
      <c r="W60" s="143"/>
      <c r="X60" s="144"/>
      <c r="Y60" s="142"/>
      <c r="Z60" s="143"/>
      <c r="AA60" s="144"/>
      <c r="AB60" s="142"/>
      <c r="AC60" s="143"/>
      <c r="AD60" s="144"/>
      <c r="AE60" s="142"/>
      <c r="AF60" s="143"/>
      <c r="AG60" s="144"/>
      <c r="AH60" s="142"/>
      <c r="AI60" s="143"/>
      <c r="AJ60" s="144"/>
      <c r="AK60" s="142"/>
      <c r="AL60" s="143"/>
      <c r="AM60" s="144"/>
      <c r="AN60" s="273"/>
      <c r="AO60" s="274"/>
      <c r="AP60" s="275"/>
      <c r="AQ60" s="273"/>
      <c r="AR60" s="274"/>
      <c r="AS60" s="275"/>
      <c r="AT60" s="273"/>
      <c r="AU60" s="274"/>
      <c r="AV60" s="275"/>
      <c r="AW60" s="273"/>
      <c r="AX60" s="274"/>
      <c r="AY60" s="275"/>
      <c r="AZ60" s="273"/>
      <c r="BA60" s="274"/>
      <c r="BB60" s="275"/>
      <c r="BC60" s="273"/>
      <c r="BD60" s="274"/>
      <c r="BE60" s="275"/>
      <c r="BF60" s="1131"/>
      <c r="BG60" s="1129"/>
      <c r="BH60" s="1132"/>
    </row>
    <row r="61" spans="2:68" ht="24.9" hidden="1" customHeight="1">
      <c r="B61" s="1128" t="str">
        <f t="shared" si="4"/>
        <v>完成検査・引渡し</v>
      </c>
      <c r="C61" s="1129"/>
      <c r="D61" s="1129"/>
      <c r="E61" s="1129"/>
      <c r="F61" s="1129"/>
      <c r="G61" s="1129"/>
      <c r="H61" s="1129"/>
      <c r="I61" s="1129"/>
      <c r="J61" s="1129"/>
      <c r="K61" s="1129"/>
      <c r="L61" s="1130"/>
      <c r="M61" s="142"/>
      <c r="N61" s="143"/>
      <c r="O61" s="144"/>
      <c r="P61" s="142"/>
      <c r="Q61" s="143"/>
      <c r="R61" s="144"/>
      <c r="S61" s="142"/>
      <c r="T61" s="143"/>
      <c r="U61" s="144"/>
      <c r="V61" s="142"/>
      <c r="W61" s="143"/>
      <c r="X61" s="144"/>
      <c r="Y61" s="142"/>
      <c r="Z61" s="143"/>
      <c r="AA61" s="144"/>
      <c r="AB61" s="142"/>
      <c r="AC61" s="143"/>
      <c r="AD61" s="144"/>
      <c r="AE61" s="142"/>
      <c r="AF61" s="143"/>
      <c r="AG61" s="144"/>
      <c r="AH61" s="142"/>
      <c r="AI61" s="143"/>
      <c r="AJ61" s="144"/>
      <c r="AK61" s="142"/>
      <c r="AL61" s="143"/>
      <c r="AM61" s="144"/>
      <c r="AN61" s="273"/>
      <c r="AO61" s="274"/>
      <c r="AP61" s="275"/>
      <c r="AQ61" s="273"/>
      <c r="AR61" s="274"/>
      <c r="AS61" s="275"/>
      <c r="AT61" s="273"/>
      <c r="AU61" s="274"/>
      <c r="AV61" s="275"/>
      <c r="AW61" s="273"/>
      <c r="AX61" s="274"/>
      <c r="AY61" s="275"/>
      <c r="AZ61" s="273"/>
      <c r="BA61" s="274"/>
      <c r="BB61" s="275"/>
      <c r="BC61" s="273"/>
      <c r="BD61" s="274"/>
      <c r="BE61" s="275"/>
      <c r="BF61" s="1131"/>
      <c r="BG61" s="1129"/>
      <c r="BH61" s="1132"/>
    </row>
    <row r="62" spans="2:68" ht="24.9" hidden="1" customHeight="1">
      <c r="B62" s="1128">
        <f t="shared" si="4"/>
        <v>0</v>
      </c>
      <c r="C62" s="1129"/>
      <c r="D62" s="1129"/>
      <c r="E62" s="1129"/>
      <c r="F62" s="1129"/>
      <c r="G62" s="1129"/>
      <c r="H62" s="1129"/>
      <c r="I62" s="1129"/>
      <c r="J62" s="1129"/>
      <c r="K62" s="1129"/>
      <c r="L62" s="1130"/>
      <c r="M62" s="273"/>
      <c r="N62" s="274"/>
      <c r="O62" s="275"/>
      <c r="P62" s="273"/>
      <c r="Q62" s="274"/>
      <c r="R62" s="275"/>
      <c r="S62" s="273"/>
      <c r="T62" s="274"/>
      <c r="U62" s="275"/>
      <c r="V62" s="273"/>
      <c r="W62" s="274"/>
      <c r="X62" s="275"/>
      <c r="Y62" s="273"/>
      <c r="Z62" s="274"/>
      <c r="AA62" s="275"/>
      <c r="AB62" s="273"/>
      <c r="AC62" s="274"/>
      <c r="AD62" s="275"/>
      <c r="AE62" s="273"/>
      <c r="AF62" s="274"/>
      <c r="AG62" s="275"/>
      <c r="AH62" s="273"/>
      <c r="AI62" s="274"/>
      <c r="AJ62" s="275"/>
      <c r="AK62" s="273"/>
      <c r="AL62" s="274"/>
      <c r="AM62" s="275"/>
      <c r="AN62" s="273"/>
      <c r="AO62" s="274"/>
      <c r="AP62" s="275"/>
      <c r="AQ62" s="273"/>
      <c r="AR62" s="274"/>
      <c r="AS62" s="275"/>
      <c r="AT62" s="273"/>
      <c r="AU62" s="274"/>
      <c r="AV62" s="275"/>
      <c r="AW62" s="273"/>
      <c r="AX62" s="274"/>
      <c r="AY62" s="275"/>
      <c r="AZ62" s="273"/>
      <c r="BA62" s="274"/>
      <c r="BB62" s="275"/>
      <c r="BC62" s="273"/>
      <c r="BD62" s="274"/>
      <c r="BE62" s="275"/>
      <c r="BF62" s="1131"/>
      <c r="BG62" s="1129"/>
      <c r="BH62" s="1132"/>
    </row>
    <row r="63" spans="2:68" ht="24.9" hidden="1" customHeight="1">
      <c r="B63" s="1128">
        <f t="shared" si="4"/>
        <v>0</v>
      </c>
      <c r="C63" s="1129"/>
      <c r="D63" s="1129"/>
      <c r="E63" s="1129"/>
      <c r="F63" s="1129"/>
      <c r="G63" s="1129"/>
      <c r="H63" s="1129"/>
      <c r="I63" s="1129"/>
      <c r="J63" s="1129"/>
      <c r="K63" s="1129"/>
      <c r="L63" s="1130"/>
      <c r="M63" s="273"/>
      <c r="N63" s="274"/>
      <c r="O63" s="275"/>
      <c r="P63" s="273"/>
      <c r="Q63" s="274"/>
      <c r="R63" s="275"/>
      <c r="S63" s="273"/>
      <c r="T63" s="274"/>
      <c r="U63" s="275"/>
      <c r="V63" s="273"/>
      <c r="W63" s="274"/>
      <c r="X63" s="275"/>
      <c r="Y63" s="273"/>
      <c r="Z63" s="274"/>
      <c r="AA63" s="275"/>
      <c r="AB63" s="273"/>
      <c r="AC63" s="274"/>
      <c r="AD63" s="275"/>
      <c r="AE63" s="273"/>
      <c r="AF63" s="274"/>
      <c r="AG63" s="275"/>
      <c r="AH63" s="273"/>
      <c r="AI63" s="274"/>
      <c r="AJ63" s="275"/>
      <c r="AK63" s="273"/>
      <c r="AL63" s="274"/>
      <c r="AM63" s="275"/>
      <c r="AN63" s="273"/>
      <c r="AO63" s="274"/>
      <c r="AP63" s="275"/>
      <c r="AQ63" s="273"/>
      <c r="AR63" s="274"/>
      <c r="AS63" s="275"/>
      <c r="AT63" s="273"/>
      <c r="AU63" s="274"/>
      <c r="AV63" s="275"/>
      <c r="AW63" s="273"/>
      <c r="AX63" s="274"/>
      <c r="AY63" s="275"/>
      <c r="AZ63" s="273"/>
      <c r="BA63" s="274"/>
      <c r="BB63" s="275"/>
      <c r="BC63" s="273"/>
      <c r="BD63" s="274"/>
      <c r="BE63" s="275"/>
      <c r="BF63" s="1131"/>
      <c r="BG63" s="1129"/>
      <c r="BH63" s="1132"/>
    </row>
    <row r="64" spans="2:68" ht="24.9" hidden="1" customHeight="1">
      <c r="B64" s="1128">
        <f t="shared" si="4"/>
        <v>0</v>
      </c>
      <c r="C64" s="1129"/>
      <c r="D64" s="1129"/>
      <c r="E64" s="1129"/>
      <c r="F64" s="1129"/>
      <c r="G64" s="1129"/>
      <c r="H64" s="1129"/>
      <c r="I64" s="1129"/>
      <c r="J64" s="1129"/>
      <c r="K64" s="1129"/>
      <c r="L64" s="1130"/>
      <c r="M64" s="273"/>
      <c r="N64" s="274"/>
      <c r="O64" s="275"/>
      <c r="P64" s="273"/>
      <c r="Q64" s="274"/>
      <c r="R64" s="275"/>
      <c r="S64" s="273"/>
      <c r="T64" s="274"/>
      <c r="U64" s="275"/>
      <c r="V64" s="273"/>
      <c r="W64" s="274"/>
      <c r="X64" s="275"/>
      <c r="Y64" s="273"/>
      <c r="Z64" s="274"/>
      <c r="AA64" s="275"/>
      <c r="AB64" s="273"/>
      <c r="AC64" s="274"/>
      <c r="AD64" s="275"/>
      <c r="AE64" s="273"/>
      <c r="AF64" s="274"/>
      <c r="AG64" s="275"/>
      <c r="AH64" s="273"/>
      <c r="AI64" s="274"/>
      <c r="AJ64" s="275"/>
      <c r="AK64" s="273"/>
      <c r="AL64" s="274"/>
      <c r="AM64" s="275"/>
      <c r="AN64" s="273"/>
      <c r="AO64" s="274"/>
      <c r="AP64" s="275"/>
      <c r="AQ64" s="273"/>
      <c r="AR64" s="274"/>
      <c r="AS64" s="275"/>
      <c r="AT64" s="273"/>
      <c r="AU64" s="274"/>
      <c r="AV64" s="275"/>
      <c r="AW64" s="273"/>
      <c r="AX64" s="274"/>
      <c r="AY64" s="275"/>
      <c r="AZ64" s="273"/>
      <c r="BA64" s="274"/>
      <c r="BB64" s="275"/>
      <c r="BC64" s="273"/>
      <c r="BD64" s="274"/>
      <c r="BE64" s="275"/>
      <c r="BF64" s="1131"/>
      <c r="BG64" s="1129"/>
      <c r="BH64" s="1132"/>
    </row>
    <row r="65" spans="2:80" ht="24.9" hidden="1" customHeight="1">
      <c r="B65" s="1128" t="e">
        <f>#REF!</f>
        <v>#REF!</v>
      </c>
      <c r="C65" s="1129"/>
      <c r="D65" s="1129"/>
      <c r="E65" s="1129"/>
      <c r="F65" s="1129"/>
      <c r="G65" s="1129"/>
      <c r="H65" s="1129"/>
      <c r="I65" s="1129"/>
      <c r="J65" s="1129"/>
      <c r="K65" s="1129"/>
      <c r="L65" s="1130"/>
      <c r="M65" s="273"/>
      <c r="N65" s="274"/>
      <c r="O65" s="275"/>
      <c r="P65" s="273"/>
      <c r="Q65" s="274"/>
      <c r="R65" s="275"/>
      <c r="S65" s="273"/>
      <c r="T65" s="274"/>
      <c r="U65" s="275"/>
      <c r="V65" s="273"/>
      <c r="W65" s="274"/>
      <c r="X65" s="275"/>
      <c r="Y65" s="273"/>
      <c r="Z65" s="274"/>
      <c r="AA65" s="275"/>
      <c r="AB65" s="273"/>
      <c r="AC65" s="274"/>
      <c r="AD65" s="275"/>
      <c r="AE65" s="273"/>
      <c r="AF65" s="274"/>
      <c r="AG65" s="275"/>
      <c r="AH65" s="273"/>
      <c r="AI65" s="274"/>
      <c r="AJ65" s="275"/>
      <c r="AK65" s="273"/>
      <c r="AL65" s="274"/>
      <c r="AM65" s="275"/>
      <c r="AN65" s="273"/>
      <c r="AO65" s="274"/>
      <c r="AP65" s="275"/>
      <c r="AQ65" s="273"/>
      <c r="AR65" s="274"/>
      <c r="AS65" s="275"/>
      <c r="AT65" s="273"/>
      <c r="AU65" s="274"/>
      <c r="AV65" s="275"/>
      <c r="AW65" s="273"/>
      <c r="AX65" s="274"/>
      <c r="AY65" s="275"/>
      <c r="AZ65" s="273"/>
      <c r="BA65" s="274"/>
      <c r="BB65" s="275"/>
      <c r="BC65" s="273"/>
      <c r="BD65" s="274"/>
      <c r="BE65" s="275"/>
      <c r="BF65" s="1131"/>
      <c r="BG65" s="1129"/>
      <c r="BH65" s="1132"/>
    </row>
    <row r="66" spans="2:80" ht="24.9" hidden="1" customHeight="1">
      <c r="B66" s="1128">
        <f>B34</f>
        <v>0</v>
      </c>
      <c r="C66" s="1129"/>
      <c r="D66" s="1129"/>
      <c r="E66" s="1129"/>
      <c r="F66" s="1129"/>
      <c r="G66" s="1129"/>
      <c r="H66" s="1129"/>
      <c r="I66" s="1129"/>
      <c r="J66" s="1129"/>
      <c r="K66" s="1129"/>
      <c r="L66" s="1130"/>
      <c r="M66" s="273"/>
      <c r="N66" s="274"/>
      <c r="O66" s="275"/>
      <c r="P66" s="273"/>
      <c r="Q66" s="274"/>
      <c r="R66" s="275"/>
      <c r="S66" s="273"/>
      <c r="T66" s="274"/>
      <c r="U66" s="275"/>
      <c r="V66" s="273"/>
      <c r="W66" s="274"/>
      <c r="X66" s="275"/>
      <c r="Y66" s="273"/>
      <c r="Z66" s="274"/>
      <c r="AA66" s="275"/>
      <c r="AB66" s="273"/>
      <c r="AC66" s="274"/>
      <c r="AD66" s="275"/>
      <c r="AE66" s="273"/>
      <c r="AF66" s="274"/>
      <c r="AG66" s="275"/>
      <c r="AH66" s="273"/>
      <c r="AI66" s="274"/>
      <c r="AJ66" s="275"/>
      <c r="AK66" s="273"/>
      <c r="AL66" s="274"/>
      <c r="AM66" s="275"/>
      <c r="AN66" s="273"/>
      <c r="AO66" s="274"/>
      <c r="AP66" s="275"/>
      <c r="AQ66" s="273"/>
      <c r="AR66" s="274"/>
      <c r="AS66" s="275"/>
      <c r="AT66" s="273"/>
      <c r="AU66" s="274"/>
      <c r="AV66" s="275"/>
      <c r="AW66" s="273"/>
      <c r="AX66" s="274"/>
      <c r="AY66" s="275"/>
      <c r="AZ66" s="273"/>
      <c r="BA66" s="274"/>
      <c r="BB66" s="275"/>
      <c r="BC66" s="273"/>
      <c r="BD66" s="274"/>
      <c r="BE66" s="275"/>
      <c r="BF66" s="1131"/>
      <c r="BG66" s="1129"/>
      <c r="BH66" s="1132"/>
    </row>
    <row r="67" spans="2:80" ht="24.9" hidden="1" customHeight="1" thickBot="1">
      <c r="B67" s="1133">
        <f>B35</f>
        <v>0</v>
      </c>
      <c r="C67" s="1134"/>
      <c r="D67" s="1134"/>
      <c r="E67" s="1134"/>
      <c r="F67" s="1134"/>
      <c r="G67" s="1134"/>
      <c r="H67" s="1134"/>
      <c r="I67" s="1134"/>
      <c r="J67" s="1134"/>
      <c r="K67" s="1134"/>
      <c r="L67" s="1135"/>
      <c r="M67" s="276"/>
      <c r="N67" s="277"/>
      <c r="O67" s="278"/>
      <c r="P67" s="276"/>
      <c r="Q67" s="277"/>
      <c r="R67" s="278"/>
      <c r="S67" s="276"/>
      <c r="T67" s="277"/>
      <c r="U67" s="278"/>
      <c r="V67" s="276"/>
      <c r="W67" s="277"/>
      <c r="X67" s="278"/>
      <c r="Y67" s="276"/>
      <c r="Z67" s="277"/>
      <c r="AA67" s="278"/>
      <c r="AB67" s="276"/>
      <c r="AC67" s="277"/>
      <c r="AD67" s="278"/>
      <c r="AE67" s="276"/>
      <c r="AF67" s="277"/>
      <c r="AG67" s="278"/>
      <c r="AH67" s="276"/>
      <c r="AI67" s="277"/>
      <c r="AJ67" s="278"/>
      <c r="AK67" s="276"/>
      <c r="AL67" s="277"/>
      <c r="AM67" s="278"/>
      <c r="AN67" s="276"/>
      <c r="AO67" s="277"/>
      <c r="AP67" s="278"/>
      <c r="AQ67" s="276"/>
      <c r="AR67" s="277"/>
      <c r="AS67" s="278"/>
      <c r="AT67" s="276"/>
      <c r="AU67" s="277"/>
      <c r="AV67" s="278"/>
      <c r="AW67" s="276"/>
      <c r="AX67" s="277"/>
      <c r="AY67" s="278"/>
      <c r="AZ67" s="276"/>
      <c r="BA67" s="277"/>
      <c r="BB67" s="278"/>
      <c r="BC67" s="276"/>
      <c r="BD67" s="277"/>
      <c r="BE67" s="278"/>
      <c r="BF67" s="1136"/>
      <c r="BG67" s="1137"/>
      <c r="BH67" s="1138"/>
      <c r="BL67" s="4"/>
      <c r="BM67" s="4"/>
      <c r="BN67" s="4"/>
      <c r="BO67" s="4"/>
      <c r="BP67" s="4"/>
      <c r="BQ67" s="4"/>
      <c r="BR67" s="4"/>
      <c r="BS67" s="4"/>
      <c r="BT67" s="4"/>
      <c r="BU67" s="4"/>
      <c r="BV67" s="4"/>
      <c r="BW67" s="4"/>
      <c r="BX67" s="4"/>
      <c r="BY67" s="4"/>
      <c r="BZ67" s="4"/>
      <c r="CA67" s="4"/>
      <c r="CB67" s="4"/>
    </row>
    <row r="68" spans="2:80" s="4" customFormat="1" ht="12.9" hidden="1" customHeight="1">
      <c r="B68" s="264"/>
      <c r="C68" s="265"/>
      <c r="D68" s="265"/>
      <c r="E68" s="265"/>
      <c r="F68" s="265"/>
      <c r="G68" s="265"/>
      <c r="H68" s="265"/>
      <c r="I68" s="265"/>
      <c r="J68" s="265"/>
      <c r="K68" s="265"/>
      <c r="L68" s="265"/>
      <c r="M68" s="264"/>
      <c r="N68" s="264"/>
      <c r="O68" s="264"/>
      <c r="P68" s="264"/>
      <c r="Q68" s="264"/>
      <c r="R68" s="264"/>
      <c r="S68" s="264"/>
      <c r="T68" s="264"/>
      <c r="U68" s="264"/>
      <c r="V68" s="264"/>
      <c r="W68" s="264"/>
      <c r="X68" s="264"/>
      <c r="Y68" s="264"/>
      <c r="Z68" s="264"/>
      <c r="AA68" s="264"/>
      <c r="AB68" s="264"/>
      <c r="AC68" s="264"/>
      <c r="AD68" s="264"/>
      <c r="AE68" s="264"/>
      <c r="AF68" s="264"/>
      <c r="AG68" s="266"/>
      <c r="AH68" s="350"/>
      <c r="AI68" s="350"/>
      <c r="AJ68" s="350"/>
      <c r="AK68" s="1141" t="s">
        <v>239</v>
      </c>
      <c r="AL68" s="1142"/>
      <c r="AM68" s="1142"/>
      <c r="AN68" s="1142" t="s">
        <v>238</v>
      </c>
      <c r="AO68" s="1142"/>
      <c r="AP68" s="1143"/>
      <c r="AQ68" s="1144" t="s">
        <v>32</v>
      </c>
      <c r="AR68" s="1142"/>
      <c r="AS68" s="1142"/>
      <c r="AT68" s="267"/>
      <c r="AU68" s="1145" t="s">
        <v>263</v>
      </c>
      <c r="AV68" s="1145"/>
      <c r="AW68" s="1145"/>
      <c r="AX68" s="1145"/>
      <c r="AY68" s="115"/>
      <c r="AZ68" s="268"/>
      <c r="BA68" s="349"/>
      <c r="BB68" s="1145" t="s">
        <v>33</v>
      </c>
      <c r="BC68" s="1146"/>
      <c r="BD68" s="1146"/>
      <c r="BE68" s="1146"/>
      <c r="BF68" s="1146"/>
      <c r="BG68" s="269"/>
      <c r="BH68" s="270"/>
    </row>
    <row r="69" spans="2:80" s="4" customFormat="1" ht="20.149999999999999" hidden="1" customHeight="1">
      <c r="B69" s="264"/>
      <c r="C69" s="265"/>
      <c r="D69" s="265"/>
      <c r="E69" s="265"/>
      <c r="F69" s="265"/>
      <c r="G69" s="265"/>
      <c r="H69" s="265"/>
      <c r="I69" s="265"/>
      <c r="J69" s="265"/>
      <c r="K69" s="265"/>
      <c r="L69" s="265"/>
      <c r="M69" s="264"/>
      <c r="N69" s="264"/>
      <c r="O69" s="264"/>
      <c r="P69" s="264"/>
      <c r="Q69" s="264"/>
      <c r="R69" s="264"/>
      <c r="S69" s="264"/>
      <c r="T69" s="264"/>
      <c r="U69" s="264"/>
      <c r="V69" s="264"/>
      <c r="W69" s="264"/>
      <c r="X69" s="264"/>
      <c r="Y69" s="264"/>
      <c r="Z69" s="264"/>
      <c r="AA69" s="264"/>
      <c r="AB69" s="264"/>
      <c r="AC69" s="264"/>
      <c r="AD69" s="264"/>
      <c r="AE69" s="264"/>
      <c r="AF69" s="264"/>
      <c r="AG69" s="264"/>
      <c r="AH69" s="351"/>
      <c r="AI69" s="351"/>
      <c r="AJ69" s="351"/>
      <c r="AK69" s="1147"/>
      <c r="AL69" s="1148"/>
      <c r="AM69" s="1148"/>
      <c r="AN69" s="1148"/>
      <c r="AO69" s="1148"/>
      <c r="AP69" s="1151"/>
      <c r="AQ69" s="1153"/>
      <c r="AR69" s="1148"/>
      <c r="AS69" s="1148"/>
      <c r="AT69" s="958"/>
      <c r="AU69" s="1037"/>
      <c r="AV69" s="1037"/>
      <c r="AW69" s="943"/>
      <c r="AX69" s="943"/>
      <c r="AY69" s="1153"/>
      <c r="AZ69" s="958"/>
      <c r="BA69" s="1037"/>
      <c r="BB69" s="1037"/>
      <c r="BC69" s="943"/>
      <c r="BD69" s="943"/>
      <c r="BE69" s="943"/>
      <c r="BF69" s="943"/>
      <c r="BG69" s="943"/>
      <c r="BH69" s="959"/>
      <c r="BL69" s="3"/>
      <c r="BM69" s="3"/>
      <c r="BN69" s="3"/>
      <c r="BO69" s="3"/>
      <c r="BP69" s="3"/>
      <c r="BQ69" s="3"/>
      <c r="BR69" s="3"/>
      <c r="BS69" s="3"/>
      <c r="BT69" s="3"/>
      <c r="BU69" s="3"/>
      <c r="BV69" s="3"/>
      <c r="BW69" s="3"/>
      <c r="BX69" s="3"/>
      <c r="BY69" s="3"/>
      <c r="BZ69" s="3"/>
      <c r="CA69" s="3"/>
      <c r="CB69" s="3"/>
    </row>
    <row r="70" spans="2:80" ht="20.149999999999999" hidden="1" customHeight="1" thickBot="1">
      <c r="C70" s="5"/>
      <c r="AD70" s="271" t="s">
        <v>262</v>
      </c>
      <c r="AG70" s="351"/>
      <c r="AH70" s="351"/>
      <c r="AI70" s="351"/>
      <c r="AJ70" s="351"/>
      <c r="AK70" s="1149"/>
      <c r="AL70" s="1150"/>
      <c r="AM70" s="1150"/>
      <c r="AN70" s="1150"/>
      <c r="AO70" s="1150"/>
      <c r="AP70" s="1152"/>
      <c r="AQ70" s="1154"/>
      <c r="AR70" s="1150"/>
      <c r="AS70" s="1150"/>
      <c r="AT70" s="960"/>
      <c r="AU70" s="961"/>
      <c r="AV70" s="961"/>
      <c r="AW70" s="961"/>
      <c r="AX70" s="961"/>
      <c r="AY70" s="1154"/>
      <c r="AZ70" s="960"/>
      <c r="BA70" s="961"/>
      <c r="BB70" s="961"/>
      <c r="BC70" s="961"/>
      <c r="BD70" s="961"/>
      <c r="BE70" s="961"/>
      <c r="BF70" s="961"/>
      <c r="BG70" s="961"/>
      <c r="BH70" s="962"/>
    </row>
  </sheetData>
  <sheetProtection sheet="1" selectLockedCells="1"/>
  <mergeCells count="182">
    <mergeCell ref="AG15:AI18"/>
    <mergeCell ref="AJ15:AT16"/>
    <mergeCell ref="AU15:AW16"/>
    <mergeCell ref="AX15:BH16"/>
    <mergeCell ref="H16:AF16"/>
    <mergeCell ref="H17:AF18"/>
    <mergeCell ref="AJ17:AT18"/>
    <mergeCell ref="AX17:BH18"/>
    <mergeCell ref="H19:AF19"/>
    <mergeCell ref="AG19:AI20"/>
    <mergeCell ref="AU19:AW20"/>
    <mergeCell ref="AX19:BH19"/>
    <mergeCell ref="AJ20:AT20"/>
    <mergeCell ref="AX20:BH20"/>
    <mergeCell ref="D11:F11"/>
    <mergeCell ref="H11:L12"/>
    <mergeCell ref="M11:AD12"/>
    <mergeCell ref="AG11:AI14"/>
    <mergeCell ref="AJ11:AT12"/>
    <mergeCell ref="AU11:AW14"/>
    <mergeCell ref="AX11:BG12"/>
    <mergeCell ref="H13:L14"/>
    <mergeCell ref="M13:AB14"/>
    <mergeCell ref="AJ13:AT14"/>
    <mergeCell ref="AX13:BG14"/>
    <mergeCell ref="C6:E6"/>
    <mergeCell ref="C7:K7"/>
    <mergeCell ref="S7:AC7"/>
    <mergeCell ref="AG8:AI10"/>
    <mergeCell ref="AJ8:AZ10"/>
    <mergeCell ref="BA8:BC10"/>
    <mergeCell ref="BD8:BH10"/>
    <mergeCell ref="H9:L10"/>
    <mergeCell ref="M9:AD10"/>
    <mergeCell ref="AL1:BL1"/>
    <mergeCell ref="AG2:AP3"/>
    <mergeCell ref="S2:AF3"/>
    <mergeCell ref="B4:BH4"/>
    <mergeCell ref="AH22:AJ22"/>
    <mergeCell ref="AK22:AM22"/>
    <mergeCell ref="AN22:AP22"/>
    <mergeCell ref="AQ22:AS22"/>
    <mergeCell ref="AT22:AV22"/>
    <mergeCell ref="AW22:AY22"/>
    <mergeCell ref="B21:L21"/>
    <mergeCell ref="BF21:BH22"/>
    <mergeCell ref="B22:L22"/>
    <mergeCell ref="M22:O22"/>
    <mergeCell ref="P22:R22"/>
    <mergeCell ref="S22:U22"/>
    <mergeCell ref="V22:X22"/>
    <mergeCell ref="Y22:AA22"/>
    <mergeCell ref="AB22:AD22"/>
    <mergeCell ref="AE22:AG22"/>
    <mergeCell ref="AZ22:BB22"/>
    <mergeCell ref="BC22:BE22"/>
    <mergeCell ref="AG5:AI7"/>
    <mergeCell ref="AJ5:BH7"/>
    <mergeCell ref="B25:L25"/>
    <mergeCell ref="BF25:BH25"/>
    <mergeCell ref="B26:L26"/>
    <mergeCell ref="BF26:BH26"/>
    <mergeCell ref="B28:L28"/>
    <mergeCell ref="BF28:BH28"/>
    <mergeCell ref="B23:L23"/>
    <mergeCell ref="BF23:BH23"/>
    <mergeCell ref="B24:L24"/>
    <mergeCell ref="BF24:BH24"/>
    <mergeCell ref="B27:L27"/>
    <mergeCell ref="BF27:BH27"/>
    <mergeCell ref="B32:L32"/>
    <mergeCell ref="BF32:BH32"/>
    <mergeCell ref="B33:L33"/>
    <mergeCell ref="BF33:BH33"/>
    <mergeCell ref="B29:L29"/>
    <mergeCell ref="BF29:BH29"/>
    <mergeCell ref="B30:L30"/>
    <mergeCell ref="BF30:BH30"/>
    <mergeCell ref="B31:L31"/>
    <mergeCell ref="BF31:BH31"/>
    <mergeCell ref="S40:AF41"/>
    <mergeCell ref="AG40:AG41"/>
    <mergeCell ref="AH40:AH41"/>
    <mergeCell ref="AI40:AN41"/>
    <mergeCell ref="AO40:AO41"/>
    <mergeCell ref="AP40:AP41"/>
    <mergeCell ref="B34:L34"/>
    <mergeCell ref="BF34:BH34"/>
    <mergeCell ref="B35:L35"/>
    <mergeCell ref="BF35:BH35"/>
    <mergeCell ref="AQ36:AS36"/>
    <mergeCell ref="AU36:AX36"/>
    <mergeCell ref="BB36:BF36"/>
    <mergeCell ref="H47:L47"/>
    <mergeCell ref="M47:AD48"/>
    <mergeCell ref="AG47:AI48"/>
    <mergeCell ref="AJ47:AT47"/>
    <mergeCell ref="AU47:AW48"/>
    <mergeCell ref="AX47:BG47"/>
    <mergeCell ref="AJ48:AT48"/>
    <mergeCell ref="AX48:BG48"/>
    <mergeCell ref="B42:BH42"/>
    <mergeCell ref="AG43:AK43"/>
    <mergeCell ref="AL43:BH44"/>
    <mergeCell ref="B44:F44"/>
    <mergeCell ref="B45:F45"/>
    <mergeCell ref="S45:AC45"/>
    <mergeCell ref="AG45:AK45"/>
    <mergeCell ref="AL45:BH46"/>
    <mergeCell ref="H51:L51"/>
    <mergeCell ref="M51:AD52"/>
    <mergeCell ref="AG51:AI52"/>
    <mergeCell ref="AU51:AW52"/>
    <mergeCell ref="AX51:BH51"/>
    <mergeCell ref="AJ52:AT52"/>
    <mergeCell ref="AX52:BH52"/>
    <mergeCell ref="D49:F49"/>
    <mergeCell ref="H49:L49"/>
    <mergeCell ref="M49:AD50"/>
    <mergeCell ref="AG49:AI50"/>
    <mergeCell ref="AJ49:AT49"/>
    <mergeCell ref="AX49:BH49"/>
    <mergeCell ref="AJ50:AT50"/>
    <mergeCell ref="AX50:BH50"/>
    <mergeCell ref="B53:L53"/>
    <mergeCell ref="BF53:BH54"/>
    <mergeCell ref="B54:L54"/>
    <mergeCell ref="M54:O54"/>
    <mergeCell ref="P54:R54"/>
    <mergeCell ref="S54:U54"/>
    <mergeCell ref="V54:X54"/>
    <mergeCell ref="Y54:AA54"/>
    <mergeCell ref="AB54:AD54"/>
    <mergeCell ref="AE54:AG54"/>
    <mergeCell ref="B59:L59"/>
    <mergeCell ref="BF59:BH59"/>
    <mergeCell ref="B60:L60"/>
    <mergeCell ref="BF60:BH60"/>
    <mergeCell ref="B61:L61"/>
    <mergeCell ref="BF61:BH61"/>
    <mergeCell ref="AZ54:BB54"/>
    <mergeCell ref="BC54:BE54"/>
    <mergeCell ref="B55:L55"/>
    <mergeCell ref="BF55:BH55"/>
    <mergeCell ref="B56:L56"/>
    <mergeCell ref="BF56:BH56"/>
    <mergeCell ref="B57:L57"/>
    <mergeCell ref="BF57:BH57"/>
    <mergeCell ref="B58:L58"/>
    <mergeCell ref="AH54:AJ54"/>
    <mergeCell ref="AK54:AM54"/>
    <mergeCell ref="AN54:AP54"/>
    <mergeCell ref="AQ54:AS54"/>
    <mergeCell ref="AT54:AV54"/>
    <mergeCell ref="AW54:AY54"/>
    <mergeCell ref="BF58:BH58"/>
    <mergeCell ref="BL30:BP33"/>
    <mergeCell ref="AK68:AM68"/>
    <mergeCell ref="AN68:AP68"/>
    <mergeCell ref="AQ68:AS68"/>
    <mergeCell ref="AU68:AX68"/>
    <mergeCell ref="BB68:BF68"/>
    <mergeCell ref="AK69:AM70"/>
    <mergeCell ref="AN69:AP70"/>
    <mergeCell ref="AQ69:AS70"/>
    <mergeCell ref="AT69:AY70"/>
    <mergeCell ref="AZ69:BH70"/>
    <mergeCell ref="AQ37:AS38"/>
    <mergeCell ref="AT37:AY38"/>
    <mergeCell ref="AZ37:BH38"/>
    <mergeCell ref="B65:L65"/>
    <mergeCell ref="BF65:BH65"/>
    <mergeCell ref="B66:L66"/>
    <mergeCell ref="BF66:BH66"/>
    <mergeCell ref="B67:L67"/>
    <mergeCell ref="BF67:BH67"/>
    <mergeCell ref="B62:L62"/>
    <mergeCell ref="BF62:BH62"/>
    <mergeCell ref="B63:L63"/>
    <mergeCell ref="BF63:BH63"/>
    <mergeCell ref="B64:L64"/>
    <mergeCell ref="BF64:BH64"/>
  </mergeCells>
  <phoneticPr fontId="3"/>
  <conditionalFormatting sqref="AJ20:AT20">
    <cfRule type="expression" dxfId="419" priority="16" stopIfTrue="1">
      <formula>AND(MONTH(AJ20)&lt;10,DAY(AJ20)&gt;9)</formula>
    </cfRule>
    <cfRule type="expression" dxfId="418" priority="17" stopIfTrue="1">
      <formula>AND(MONTH(AJ20)&lt;10,DAY(AJ20)&lt;10)</formula>
    </cfRule>
    <cfRule type="expression" dxfId="417" priority="18" stopIfTrue="1">
      <formula>AND(MONTH(AJ20)&gt;9,DAY(AJ20)&lt;10)</formula>
    </cfRule>
  </conditionalFormatting>
  <conditionalFormatting sqref="AX17">
    <cfRule type="expression" dxfId="416" priority="1" stopIfTrue="1">
      <formula>AND(MONTH(AX17)&lt;10,DAY(AX17)&gt;9)</formula>
    </cfRule>
    <cfRule type="expression" dxfId="415" priority="2" stopIfTrue="1">
      <formula>AND(MONTH(AX17)&lt;10,DAY(AX17)&lt;10)</formula>
    </cfRule>
    <cfRule type="expression" dxfId="414" priority="3" stopIfTrue="1">
      <formula>AND(MONTH(AX17)&gt;9,DAY(AX17)&lt;10)</formula>
    </cfRule>
  </conditionalFormatting>
  <conditionalFormatting sqref="AX19:BH19">
    <cfRule type="expression" dxfId="413" priority="13" stopIfTrue="1">
      <formula>AND(MONTH(AX19)&lt;10,DAY(AX19)&gt;9)</formula>
    </cfRule>
    <cfRule type="expression" dxfId="412" priority="14" stopIfTrue="1">
      <formula>AND(MONTH(AX19)&lt;10,DAY(AX19)&lt;10)</formula>
    </cfRule>
    <cfRule type="expression" dxfId="411" priority="15" stopIfTrue="1">
      <formula>AND(MONTH(AX19)&gt;9,DAY(AX19)&lt;10)</formula>
    </cfRule>
  </conditionalFormatting>
  <conditionalFormatting sqref="AX20:BH20">
    <cfRule type="expression" dxfId="410" priority="10" stopIfTrue="1">
      <formula>AND(MONTH(AX20)&lt;10,DAY(AX20)&gt;9)</formula>
    </cfRule>
    <cfRule type="expression" dxfId="409" priority="11" stopIfTrue="1">
      <formula>AND(MONTH(AX20)&lt;10,DAY(AX20)&lt;10)</formula>
    </cfRule>
    <cfRule type="expression" dxfId="408" priority="12" stopIfTrue="1">
      <formula>AND(MONTH(AX20)&gt;9,DAY(AX20)&lt;10)</formula>
    </cfRule>
  </conditionalFormatting>
  <conditionalFormatting sqref="AJ11 AJ13">
    <cfRule type="expression" dxfId="407" priority="7" stopIfTrue="1">
      <formula>AND(MONTH(AJ11)&lt;10,DAY(AJ11)&gt;9)</formula>
    </cfRule>
    <cfRule type="expression" dxfId="406" priority="8" stopIfTrue="1">
      <formula>AND(MONTH(AJ11)&lt;10,DAY(AJ11)&lt;10)</formula>
    </cfRule>
    <cfRule type="expression" dxfId="405" priority="9" stopIfTrue="1">
      <formula>AND(MONTH(AJ11)&gt;9,DAY(AJ11)&lt;10)</formula>
    </cfRule>
  </conditionalFormatting>
  <conditionalFormatting sqref="AJ17">
    <cfRule type="expression" dxfId="404" priority="4" stopIfTrue="1">
      <formula>AND(MONTH(AJ17)&lt;10,DAY(AJ17)&gt;9)</formula>
    </cfRule>
    <cfRule type="expression" dxfId="403" priority="5" stopIfTrue="1">
      <formula>AND(MONTH(AJ17)&lt;10,DAY(AJ17)&lt;10)</formula>
    </cfRule>
    <cfRule type="expression" dxfId="402" priority="6" stopIfTrue="1">
      <formula>AND(MONTH(AJ17)&gt;9,DAY(AJ17)&lt;10)</formula>
    </cfRule>
  </conditionalFormatting>
  <dataValidations count="2">
    <dataValidation type="list" allowBlank="1" showInputMessage="1" showErrorMessage="1" sqref="AI40">
      <formula1>$BJ$3:$BJ$4</formula1>
    </dataValidation>
    <dataValidation type="list" allowBlank="1" showInputMessage="1" showErrorMessage="1" sqref="AG2:AP3">
      <formula1>$BJ$2:$BJ$4</formula1>
    </dataValidation>
  </dataValidations>
  <printOptions verticalCentered="1"/>
  <pageMargins left="0.6692913385826772" right="0.39370078740157483" top="0.31496062992125984" bottom="0.59055118110236227" header="0" footer="0.31496062992125984"/>
  <pageSetup paperSize="9" orientation="landscape" horizontalDpi="1200" verticalDpi="1200" r:id="rId1"/>
  <headerFooter scaleWithDoc="0">
    <oddHeader>&amp;L&amp;"ＭＳ 明朝,標準"&amp;8&amp;K00-029第2号様式（第3条関係）</oddHeader>
    <oddFooter>&amp;R&amp;"ＭＳ 明朝,標準"&amp;8&amp;K00-031受注者⇒監督員</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71"/>
  <sheetViews>
    <sheetView showZeros="0" view="pageBreakPreview" zoomScaleNormal="100" zoomScaleSheetLayoutView="100" workbookViewId="0">
      <selection activeCell="AA2" sqref="AA2:AG2"/>
    </sheetView>
  </sheetViews>
  <sheetFormatPr defaultColWidth="9" defaultRowHeight="13"/>
  <cols>
    <col min="1" max="1" width="13.6328125" customWidth="1"/>
    <col min="2" max="2" width="3.81640625" customWidth="1"/>
    <col min="3" max="3" width="6.6328125" customWidth="1"/>
    <col min="4" max="10" width="5.1796875" customWidth="1"/>
    <col min="11" max="12" width="2.90625" customWidth="1"/>
    <col min="13" max="19" width="5.1796875" customWidth="1"/>
    <col min="21" max="21" width="6.1796875" hidden="1" customWidth="1"/>
    <col min="24" max="24" width="0" hidden="1" customWidth="1"/>
    <col min="26" max="26" width="4.81640625" customWidth="1"/>
    <col min="27" max="27" width="9.453125" customWidth="1"/>
    <col min="28" max="29" width="3.6328125" customWidth="1"/>
    <col min="249" max="249" width="0.90625" customWidth="1"/>
    <col min="250" max="250" width="15.6328125" customWidth="1"/>
    <col min="251" max="251" width="4.6328125" customWidth="1"/>
    <col min="252" max="252" width="8.6328125" customWidth="1"/>
    <col min="253" max="253" width="9.6328125" customWidth="1"/>
    <col min="254" max="254" width="4.6328125" customWidth="1"/>
    <col min="255" max="255" width="15.6328125" customWidth="1"/>
    <col min="256" max="256" width="10.6328125" customWidth="1"/>
    <col min="257" max="258" width="8.6328125" customWidth="1"/>
    <col min="259" max="260" width="0.90625" customWidth="1"/>
    <col min="505" max="505" width="0.90625" customWidth="1"/>
    <col min="506" max="506" width="15.6328125" customWidth="1"/>
    <col min="507" max="507" width="4.6328125" customWidth="1"/>
    <col min="508" max="508" width="8.6328125" customWidth="1"/>
    <col min="509" max="509" width="9.6328125" customWidth="1"/>
    <col min="510" max="510" width="4.6328125" customWidth="1"/>
    <col min="511" max="511" width="15.6328125" customWidth="1"/>
    <col min="512" max="512" width="10.6328125" customWidth="1"/>
    <col min="513" max="514" width="8.6328125" customWidth="1"/>
    <col min="515" max="516" width="0.90625" customWidth="1"/>
    <col min="761" max="761" width="0.90625" customWidth="1"/>
    <col min="762" max="762" width="15.6328125" customWidth="1"/>
    <col min="763" max="763" width="4.6328125" customWidth="1"/>
    <col min="764" max="764" width="8.6328125" customWidth="1"/>
    <col min="765" max="765" width="9.6328125" customWidth="1"/>
    <col min="766" max="766" width="4.6328125" customWidth="1"/>
    <col min="767" max="767" width="15.6328125" customWidth="1"/>
    <col min="768" max="768" width="10.6328125" customWidth="1"/>
    <col min="769" max="770" width="8.6328125" customWidth="1"/>
    <col min="771" max="772" width="0.90625" customWidth="1"/>
    <col min="1017" max="1017" width="0.90625" customWidth="1"/>
    <col min="1018" max="1018" width="15.6328125" customWidth="1"/>
    <col min="1019" max="1019" width="4.6328125" customWidth="1"/>
    <col min="1020" max="1020" width="8.6328125" customWidth="1"/>
    <col min="1021" max="1021" width="9.6328125" customWidth="1"/>
    <col min="1022" max="1022" width="4.6328125" customWidth="1"/>
    <col min="1023" max="1023" width="15.6328125" customWidth="1"/>
    <col min="1024" max="1024" width="10.6328125" customWidth="1"/>
    <col min="1025" max="1026" width="8.6328125" customWidth="1"/>
    <col min="1027" max="1028" width="0.90625" customWidth="1"/>
    <col min="1273" max="1273" width="0.90625" customWidth="1"/>
    <col min="1274" max="1274" width="15.6328125" customWidth="1"/>
    <col min="1275" max="1275" width="4.6328125" customWidth="1"/>
    <col min="1276" max="1276" width="8.6328125" customWidth="1"/>
    <col min="1277" max="1277" width="9.6328125" customWidth="1"/>
    <col min="1278" max="1278" width="4.6328125" customWidth="1"/>
    <col min="1279" max="1279" width="15.6328125" customWidth="1"/>
    <col min="1280" max="1280" width="10.6328125" customWidth="1"/>
    <col min="1281" max="1282" width="8.6328125" customWidth="1"/>
    <col min="1283" max="1284" width="0.90625" customWidth="1"/>
    <col min="1529" max="1529" width="0.90625" customWidth="1"/>
    <col min="1530" max="1530" width="15.6328125" customWidth="1"/>
    <col min="1531" max="1531" width="4.6328125" customWidth="1"/>
    <col min="1532" max="1532" width="8.6328125" customWidth="1"/>
    <col min="1533" max="1533" width="9.6328125" customWidth="1"/>
    <col min="1534" max="1534" width="4.6328125" customWidth="1"/>
    <col min="1535" max="1535" width="15.6328125" customWidth="1"/>
    <col min="1536" max="1536" width="10.6328125" customWidth="1"/>
    <col min="1537" max="1538" width="8.6328125" customWidth="1"/>
    <col min="1539" max="1540" width="0.90625" customWidth="1"/>
    <col min="1785" max="1785" width="0.90625" customWidth="1"/>
    <col min="1786" max="1786" width="15.6328125" customWidth="1"/>
    <col min="1787" max="1787" width="4.6328125" customWidth="1"/>
    <col min="1788" max="1788" width="8.6328125" customWidth="1"/>
    <col min="1789" max="1789" width="9.6328125" customWidth="1"/>
    <col min="1790" max="1790" width="4.6328125" customWidth="1"/>
    <col min="1791" max="1791" width="15.6328125" customWidth="1"/>
    <col min="1792" max="1792" width="10.6328125" customWidth="1"/>
    <col min="1793" max="1794" width="8.6328125" customWidth="1"/>
    <col min="1795" max="1796" width="0.90625" customWidth="1"/>
    <col min="2041" max="2041" width="0.90625" customWidth="1"/>
    <col min="2042" max="2042" width="15.6328125" customWidth="1"/>
    <col min="2043" max="2043" width="4.6328125" customWidth="1"/>
    <col min="2044" max="2044" width="8.6328125" customWidth="1"/>
    <col min="2045" max="2045" width="9.6328125" customWidth="1"/>
    <col min="2046" max="2046" width="4.6328125" customWidth="1"/>
    <col min="2047" max="2047" width="15.6328125" customWidth="1"/>
    <col min="2048" max="2048" width="10.6328125" customWidth="1"/>
    <col min="2049" max="2050" width="8.6328125" customWidth="1"/>
    <col min="2051" max="2052" width="0.90625" customWidth="1"/>
    <col min="2297" max="2297" width="0.90625" customWidth="1"/>
    <col min="2298" max="2298" width="15.6328125" customWidth="1"/>
    <col min="2299" max="2299" width="4.6328125" customWidth="1"/>
    <col min="2300" max="2300" width="8.6328125" customWidth="1"/>
    <col min="2301" max="2301" width="9.6328125" customWidth="1"/>
    <col min="2302" max="2302" width="4.6328125" customWidth="1"/>
    <col min="2303" max="2303" width="15.6328125" customWidth="1"/>
    <col min="2304" max="2304" width="10.6328125" customWidth="1"/>
    <col min="2305" max="2306" width="8.6328125" customWidth="1"/>
    <col min="2307" max="2308" width="0.90625" customWidth="1"/>
    <col min="2553" max="2553" width="0.90625" customWidth="1"/>
    <col min="2554" max="2554" width="15.6328125" customWidth="1"/>
    <col min="2555" max="2555" width="4.6328125" customWidth="1"/>
    <col min="2556" max="2556" width="8.6328125" customWidth="1"/>
    <col min="2557" max="2557" width="9.6328125" customWidth="1"/>
    <col min="2558" max="2558" width="4.6328125" customWidth="1"/>
    <col min="2559" max="2559" width="15.6328125" customWidth="1"/>
    <col min="2560" max="2560" width="10.6328125" customWidth="1"/>
    <col min="2561" max="2562" width="8.6328125" customWidth="1"/>
    <col min="2563" max="2564" width="0.90625" customWidth="1"/>
    <col min="2809" max="2809" width="0.90625" customWidth="1"/>
    <col min="2810" max="2810" width="15.6328125" customWidth="1"/>
    <col min="2811" max="2811" width="4.6328125" customWidth="1"/>
    <col min="2812" max="2812" width="8.6328125" customWidth="1"/>
    <col min="2813" max="2813" width="9.6328125" customWidth="1"/>
    <col min="2814" max="2814" width="4.6328125" customWidth="1"/>
    <col min="2815" max="2815" width="15.6328125" customWidth="1"/>
    <col min="2816" max="2816" width="10.6328125" customWidth="1"/>
    <col min="2817" max="2818" width="8.6328125" customWidth="1"/>
    <col min="2819" max="2820" width="0.90625" customWidth="1"/>
    <col min="3065" max="3065" width="0.90625" customWidth="1"/>
    <col min="3066" max="3066" width="15.6328125" customWidth="1"/>
    <col min="3067" max="3067" width="4.6328125" customWidth="1"/>
    <col min="3068" max="3068" width="8.6328125" customWidth="1"/>
    <col min="3069" max="3069" width="9.6328125" customWidth="1"/>
    <col min="3070" max="3070" width="4.6328125" customWidth="1"/>
    <col min="3071" max="3071" width="15.6328125" customWidth="1"/>
    <col min="3072" max="3072" width="10.6328125" customWidth="1"/>
    <col min="3073" max="3074" width="8.6328125" customWidth="1"/>
    <col min="3075" max="3076" width="0.90625" customWidth="1"/>
    <col min="3321" max="3321" width="0.90625" customWidth="1"/>
    <col min="3322" max="3322" width="15.6328125" customWidth="1"/>
    <col min="3323" max="3323" width="4.6328125" customWidth="1"/>
    <col min="3324" max="3324" width="8.6328125" customWidth="1"/>
    <col min="3325" max="3325" width="9.6328125" customWidth="1"/>
    <col min="3326" max="3326" width="4.6328125" customWidth="1"/>
    <col min="3327" max="3327" width="15.6328125" customWidth="1"/>
    <col min="3328" max="3328" width="10.6328125" customWidth="1"/>
    <col min="3329" max="3330" width="8.6328125" customWidth="1"/>
    <col min="3331" max="3332" width="0.90625" customWidth="1"/>
    <col min="3577" max="3577" width="0.90625" customWidth="1"/>
    <col min="3578" max="3578" width="15.6328125" customWidth="1"/>
    <col min="3579" max="3579" width="4.6328125" customWidth="1"/>
    <col min="3580" max="3580" width="8.6328125" customWidth="1"/>
    <col min="3581" max="3581" width="9.6328125" customWidth="1"/>
    <col min="3582" max="3582" width="4.6328125" customWidth="1"/>
    <col min="3583" max="3583" width="15.6328125" customWidth="1"/>
    <col min="3584" max="3584" width="10.6328125" customWidth="1"/>
    <col min="3585" max="3586" width="8.6328125" customWidth="1"/>
    <col min="3587" max="3588" width="0.90625" customWidth="1"/>
    <col min="3833" max="3833" width="0.90625" customWidth="1"/>
    <col min="3834" max="3834" width="15.6328125" customWidth="1"/>
    <col min="3835" max="3835" width="4.6328125" customWidth="1"/>
    <col min="3836" max="3836" width="8.6328125" customWidth="1"/>
    <col min="3837" max="3837" width="9.6328125" customWidth="1"/>
    <col min="3838" max="3838" width="4.6328125" customWidth="1"/>
    <col min="3839" max="3839" width="15.6328125" customWidth="1"/>
    <col min="3840" max="3840" width="10.6328125" customWidth="1"/>
    <col min="3841" max="3842" width="8.6328125" customWidth="1"/>
    <col min="3843" max="3844" width="0.90625" customWidth="1"/>
    <col min="4089" max="4089" width="0.90625" customWidth="1"/>
    <col min="4090" max="4090" width="15.6328125" customWidth="1"/>
    <col min="4091" max="4091" width="4.6328125" customWidth="1"/>
    <col min="4092" max="4092" width="8.6328125" customWidth="1"/>
    <col min="4093" max="4093" width="9.6328125" customWidth="1"/>
    <col min="4094" max="4094" width="4.6328125" customWidth="1"/>
    <col min="4095" max="4095" width="15.6328125" customWidth="1"/>
    <col min="4096" max="4096" width="10.6328125" customWidth="1"/>
    <col min="4097" max="4098" width="8.6328125" customWidth="1"/>
    <col min="4099" max="4100" width="0.90625" customWidth="1"/>
    <col min="4345" max="4345" width="0.90625" customWidth="1"/>
    <col min="4346" max="4346" width="15.6328125" customWidth="1"/>
    <col min="4347" max="4347" width="4.6328125" customWidth="1"/>
    <col min="4348" max="4348" width="8.6328125" customWidth="1"/>
    <col min="4349" max="4349" width="9.6328125" customWidth="1"/>
    <col min="4350" max="4350" width="4.6328125" customWidth="1"/>
    <col min="4351" max="4351" width="15.6328125" customWidth="1"/>
    <col min="4352" max="4352" width="10.6328125" customWidth="1"/>
    <col min="4353" max="4354" width="8.6328125" customWidth="1"/>
    <col min="4355" max="4356" width="0.90625" customWidth="1"/>
    <col min="4601" max="4601" width="0.90625" customWidth="1"/>
    <col min="4602" max="4602" width="15.6328125" customWidth="1"/>
    <col min="4603" max="4603" width="4.6328125" customWidth="1"/>
    <col min="4604" max="4604" width="8.6328125" customWidth="1"/>
    <col min="4605" max="4605" width="9.6328125" customWidth="1"/>
    <col min="4606" max="4606" width="4.6328125" customWidth="1"/>
    <col min="4607" max="4607" width="15.6328125" customWidth="1"/>
    <col min="4608" max="4608" width="10.6328125" customWidth="1"/>
    <col min="4609" max="4610" width="8.6328125" customWidth="1"/>
    <col min="4611" max="4612" width="0.90625" customWidth="1"/>
    <col min="4857" max="4857" width="0.90625" customWidth="1"/>
    <col min="4858" max="4858" width="15.6328125" customWidth="1"/>
    <col min="4859" max="4859" width="4.6328125" customWidth="1"/>
    <col min="4860" max="4860" width="8.6328125" customWidth="1"/>
    <col min="4861" max="4861" width="9.6328125" customWidth="1"/>
    <col min="4862" max="4862" width="4.6328125" customWidth="1"/>
    <col min="4863" max="4863" width="15.6328125" customWidth="1"/>
    <col min="4864" max="4864" width="10.6328125" customWidth="1"/>
    <col min="4865" max="4866" width="8.6328125" customWidth="1"/>
    <col min="4867" max="4868" width="0.90625" customWidth="1"/>
    <col min="5113" max="5113" width="0.90625" customWidth="1"/>
    <col min="5114" max="5114" width="15.6328125" customWidth="1"/>
    <col min="5115" max="5115" width="4.6328125" customWidth="1"/>
    <col min="5116" max="5116" width="8.6328125" customWidth="1"/>
    <col min="5117" max="5117" width="9.6328125" customWidth="1"/>
    <col min="5118" max="5118" width="4.6328125" customWidth="1"/>
    <col min="5119" max="5119" width="15.6328125" customWidth="1"/>
    <col min="5120" max="5120" width="10.6328125" customWidth="1"/>
    <col min="5121" max="5122" width="8.6328125" customWidth="1"/>
    <col min="5123" max="5124" width="0.90625" customWidth="1"/>
    <col min="5369" max="5369" width="0.90625" customWidth="1"/>
    <col min="5370" max="5370" width="15.6328125" customWidth="1"/>
    <col min="5371" max="5371" width="4.6328125" customWidth="1"/>
    <col min="5372" max="5372" width="8.6328125" customWidth="1"/>
    <col min="5373" max="5373" width="9.6328125" customWidth="1"/>
    <col min="5374" max="5374" width="4.6328125" customWidth="1"/>
    <col min="5375" max="5375" width="15.6328125" customWidth="1"/>
    <col min="5376" max="5376" width="10.6328125" customWidth="1"/>
    <col min="5377" max="5378" width="8.6328125" customWidth="1"/>
    <col min="5379" max="5380" width="0.90625" customWidth="1"/>
    <col min="5625" max="5625" width="0.90625" customWidth="1"/>
    <col min="5626" max="5626" width="15.6328125" customWidth="1"/>
    <col min="5627" max="5627" width="4.6328125" customWidth="1"/>
    <col min="5628" max="5628" width="8.6328125" customWidth="1"/>
    <col min="5629" max="5629" width="9.6328125" customWidth="1"/>
    <col min="5630" max="5630" width="4.6328125" customWidth="1"/>
    <col min="5631" max="5631" width="15.6328125" customWidth="1"/>
    <col min="5632" max="5632" width="10.6328125" customWidth="1"/>
    <col min="5633" max="5634" width="8.6328125" customWidth="1"/>
    <col min="5635" max="5636" width="0.90625" customWidth="1"/>
    <col min="5881" max="5881" width="0.90625" customWidth="1"/>
    <col min="5882" max="5882" width="15.6328125" customWidth="1"/>
    <col min="5883" max="5883" width="4.6328125" customWidth="1"/>
    <col min="5884" max="5884" width="8.6328125" customWidth="1"/>
    <col min="5885" max="5885" width="9.6328125" customWidth="1"/>
    <col min="5886" max="5886" width="4.6328125" customWidth="1"/>
    <col min="5887" max="5887" width="15.6328125" customWidth="1"/>
    <col min="5888" max="5888" width="10.6328125" customWidth="1"/>
    <col min="5889" max="5890" width="8.6328125" customWidth="1"/>
    <col min="5891" max="5892" width="0.90625" customWidth="1"/>
    <col min="6137" max="6137" width="0.90625" customWidth="1"/>
    <col min="6138" max="6138" width="15.6328125" customWidth="1"/>
    <col min="6139" max="6139" width="4.6328125" customWidth="1"/>
    <col min="6140" max="6140" width="8.6328125" customWidth="1"/>
    <col min="6141" max="6141" width="9.6328125" customWidth="1"/>
    <col min="6142" max="6142" width="4.6328125" customWidth="1"/>
    <col min="6143" max="6143" width="15.6328125" customWidth="1"/>
    <col min="6144" max="6144" width="10.6328125" customWidth="1"/>
    <col min="6145" max="6146" width="8.6328125" customWidth="1"/>
    <col min="6147" max="6148" width="0.90625" customWidth="1"/>
    <col min="6393" max="6393" width="0.90625" customWidth="1"/>
    <col min="6394" max="6394" width="15.6328125" customWidth="1"/>
    <col min="6395" max="6395" width="4.6328125" customWidth="1"/>
    <col min="6396" max="6396" width="8.6328125" customWidth="1"/>
    <col min="6397" max="6397" width="9.6328125" customWidth="1"/>
    <col min="6398" max="6398" width="4.6328125" customWidth="1"/>
    <col min="6399" max="6399" width="15.6328125" customWidth="1"/>
    <col min="6400" max="6400" width="10.6328125" customWidth="1"/>
    <col min="6401" max="6402" width="8.6328125" customWidth="1"/>
    <col min="6403" max="6404" width="0.90625" customWidth="1"/>
    <col min="6649" max="6649" width="0.90625" customWidth="1"/>
    <col min="6650" max="6650" width="15.6328125" customWidth="1"/>
    <col min="6651" max="6651" width="4.6328125" customWidth="1"/>
    <col min="6652" max="6652" width="8.6328125" customWidth="1"/>
    <col min="6653" max="6653" width="9.6328125" customWidth="1"/>
    <col min="6654" max="6654" width="4.6328125" customWidth="1"/>
    <col min="6655" max="6655" width="15.6328125" customWidth="1"/>
    <col min="6656" max="6656" width="10.6328125" customWidth="1"/>
    <col min="6657" max="6658" width="8.6328125" customWidth="1"/>
    <col min="6659" max="6660" width="0.90625" customWidth="1"/>
    <col min="6905" max="6905" width="0.90625" customWidth="1"/>
    <col min="6906" max="6906" width="15.6328125" customWidth="1"/>
    <col min="6907" max="6907" width="4.6328125" customWidth="1"/>
    <col min="6908" max="6908" width="8.6328125" customWidth="1"/>
    <col min="6909" max="6909" width="9.6328125" customWidth="1"/>
    <col min="6910" max="6910" width="4.6328125" customWidth="1"/>
    <col min="6911" max="6911" width="15.6328125" customWidth="1"/>
    <col min="6912" max="6912" width="10.6328125" customWidth="1"/>
    <col min="6913" max="6914" width="8.6328125" customWidth="1"/>
    <col min="6915" max="6916" width="0.90625" customWidth="1"/>
    <col min="7161" max="7161" width="0.90625" customWidth="1"/>
    <col min="7162" max="7162" width="15.6328125" customWidth="1"/>
    <col min="7163" max="7163" width="4.6328125" customWidth="1"/>
    <col min="7164" max="7164" width="8.6328125" customWidth="1"/>
    <col min="7165" max="7165" width="9.6328125" customWidth="1"/>
    <col min="7166" max="7166" width="4.6328125" customWidth="1"/>
    <col min="7167" max="7167" width="15.6328125" customWidth="1"/>
    <col min="7168" max="7168" width="10.6328125" customWidth="1"/>
    <col min="7169" max="7170" width="8.6328125" customWidth="1"/>
    <col min="7171" max="7172" width="0.90625" customWidth="1"/>
    <col min="7417" max="7417" width="0.90625" customWidth="1"/>
    <col min="7418" max="7418" width="15.6328125" customWidth="1"/>
    <col min="7419" max="7419" width="4.6328125" customWidth="1"/>
    <col min="7420" max="7420" width="8.6328125" customWidth="1"/>
    <col min="7421" max="7421" width="9.6328125" customWidth="1"/>
    <col min="7422" max="7422" width="4.6328125" customWidth="1"/>
    <col min="7423" max="7423" width="15.6328125" customWidth="1"/>
    <col min="7424" max="7424" width="10.6328125" customWidth="1"/>
    <col min="7425" max="7426" width="8.6328125" customWidth="1"/>
    <col min="7427" max="7428" width="0.90625" customWidth="1"/>
    <col min="7673" max="7673" width="0.90625" customWidth="1"/>
    <col min="7674" max="7674" width="15.6328125" customWidth="1"/>
    <col min="7675" max="7675" width="4.6328125" customWidth="1"/>
    <col min="7676" max="7676" width="8.6328125" customWidth="1"/>
    <col min="7677" max="7677" width="9.6328125" customWidth="1"/>
    <col min="7678" max="7678" width="4.6328125" customWidth="1"/>
    <col min="7679" max="7679" width="15.6328125" customWidth="1"/>
    <col min="7680" max="7680" width="10.6328125" customWidth="1"/>
    <col min="7681" max="7682" width="8.6328125" customWidth="1"/>
    <col min="7683" max="7684" width="0.90625" customWidth="1"/>
    <col min="7929" max="7929" width="0.90625" customWidth="1"/>
    <col min="7930" max="7930" width="15.6328125" customWidth="1"/>
    <col min="7931" max="7931" width="4.6328125" customWidth="1"/>
    <col min="7932" max="7932" width="8.6328125" customWidth="1"/>
    <col min="7933" max="7933" width="9.6328125" customWidth="1"/>
    <col min="7934" max="7934" width="4.6328125" customWidth="1"/>
    <col min="7935" max="7935" width="15.6328125" customWidth="1"/>
    <col min="7936" max="7936" width="10.6328125" customWidth="1"/>
    <col min="7937" max="7938" width="8.6328125" customWidth="1"/>
    <col min="7939" max="7940" width="0.90625" customWidth="1"/>
    <col min="8185" max="8185" width="0.90625" customWidth="1"/>
    <col min="8186" max="8186" width="15.6328125" customWidth="1"/>
    <col min="8187" max="8187" width="4.6328125" customWidth="1"/>
    <col min="8188" max="8188" width="8.6328125" customWidth="1"/>
    <col min="8189" max="8189" width="9.6328125" customWidth="1"/>
    <col min="8190" max="8190" width="4.6328125" customWidth="1"/>
    <col min="8191" max="8191" width="15.6328125" customWidth="1"/>
    <col min="8192" max="8192" width="10.6328125" customWidth="1"/>
    <col min="8193" max="8194" width="8.6328125" customWidth="1"/>
    <col min="8195" max="8196" width="0.90625" customWidth="1"/>
    <col min="8441" max="8441" width="0.90625" customWidth="1"/>
    <col min="8442" max="8442" width="15.6328125" customWidth="1"/>
    <col min="8443" max="8443" width="4.6328125" customWidth="1"/>
    <col min="8444" max="8444" width="8.6328125" customWidth="1"/>
    <col min="8445" max="8445" width="9.6328125" customWidth="1"/>
    <col min="8446" max="8446" width="4.6328125" customWidth="1"/>
    <col min="8447" max="8447" width="15.6328125" customWidth="1"/>
    <col min="8448" max="8448" width="10.6328125" customWidth="1"/>
    <col min="8449" max="8450" width="8.6328125" customWidth="1"/>
    <col min="8451" max="8452" width="0.90625" customWidth="1"/>
    <col min="8697" max="8697" width="0.90625" customWidth="1"/>
    <col min="8698" max="8698" width="15.6328125" customWidth="1"/>
    <col min="8699" max="8699" width="4.6328125" customWidth="1"/>
    <col min="8700" max="8700" width="8.6328125" customWidth="1"/>
    <col min="8701" max="8701" width="9.6328125" customWidth="1"/>
    <col min="8702" max="8702" width="4.6328125" customWidth="1"/>
    <col min="8703" max="8703" width="15.6328125" customWidth="1"/>
    <col min="8704" max="8704" width="10.6328125" customWidth="1"/>
    <col min="8705" max="8706" width="8.6328125" customWidth="1"/>
    <col min="8707" max="8708" width="0.90625" customWidth="1"/>
    <col min="8953" max="8953" width="0.90625" customWidth="1"/>
    <col min="8954" max="8954" width="15.6328125" customWidth="1"/>
    <col min="8955" max="8955" width="4.6328125" customWidth="1"/>
    <col min="8956" max="8956" width="8.6328125" customWidth="1"/>
    <col min="8957" max="8957" width="9.6328125" customWidth="1"/>
    <col min="8958" max="8958" width="4.6328125" customWidth="1"/>
    <col min="8959" max="8959" width="15.6328125" customWidth="1"/>
    <col min="8960" max="8960" width="10.6328125" customWidth="1"/>
    <col min="8961" max="8962" width="8.6328125" customWidth="1"/>
    <col min="8963" max="8964" width="0.90625" customWidth="1"/>
    <col min="9209" max="9209" width="0.90625" customWidth="1"/>
    <col min="9210" max="9210" width="15.6328125" customWidth="1"/>
    <col min="9211" max="9211" width="4.6328125" customWidth="1"/>
    <col min="9212" max="9212" width="8.6328125" customWidth="1"/>
    <col min="9213" max="9213" width="9.6328125" customWidth="1"/>
    <col min="9214" max="9214" width="4.6328125" customWidth="1"/>
    <col min="9215" max="9215" width="15.6328125" customWidth="1"/>
    <col min="9216" max="9216" width="10.6328125" customWidth="1"/>
    <col min="9217" max="9218" width="8.6328125" customWidth="1"/>
    <col min="9219" max="9220" width="0.90625" customWidth="1"/>
    <col min="9465" max="9465" width="0.90625" customWidth="1"/>
    <col min="9466" max="9466" width="15.6328125" customWidth="1"/>
    <col min="9467" max="9467" width="4.6328125" customWidth="1"/>
    <col min="9468" max="9468" width="8.6328125" customWidth="1"/>
    <col min="9469" max="9469" width="9.6328125" customWidth="1"/>
    <col min="9470" max="9470" width="4.6328125" customWidth="1"/>
    <col min="9471" max="9471" width="15.6328125" customWidth="1"/>
    <col min="9472" max="9472" width="10.6328125" customWidth="1"/>
    <col min="9473" max="9474" width="8.6328125" customWidth="1"/>
    <col min="9475" max="9476" width="0.90625" customWidth="1"/>
    <col min="9721" max="9721" width="0.90625" customWidth="1"/>
    <col min="9722" max="9722" width="15.6328125" customWidth="1"/>
    <col min="9723" max="9723" width="4.6328125" customWidth="1"/>
    <col min="9724" max="9724" width="8.6328125" customWidth="1"/>
    <col min="9725" max="9725" width="9.6328125" customWidth="1"/>
    <col min="9726" max="9726" width="4.6328125" customWidth="1"/>
    <col min="9727" max="9727" width="15.6328125" customWidth="1"/>
    <col min="9728" max="9728" width="10.6328125" customWidth="1"/>
    <col min="9729" max="9730" width="8.6328125" customWidth="1"/>
    <col min="9731" max="9732" width="0.90625" customWidth="1"/>
    <col min="9977" max="9977" width="0.90625" customWidth="1"/>
    <col min="9978" max="9978" width="15.6328125" customWidth="1"/>
    <col min="9979" max="9979" width="4.6328125" customWidth="1"/>
    <col min="9980" max="9980" width="8.6328125" customWidth="1"/>
    <col min="9981" max="9981" width="9.6328125" customWidth="1"/>
    <col min="9982" max="9982" width="4.6328125" customWidth="1"/>
    <col min="9983" max="9983" width="15.6328125" customWidth="1"/>
    <col min="9984" max="9984" width="10.6328125" customWidth="1"/>
    <col min="9985" max="9986" width="8.6328125" customWidth="1"/>
    <col min="9987" max="9988" width="0.90625" customWidth="1"/>
    <col min="10233" max="10233" width="0.90625" customWidth="1"/>
    <col min="10234" max="10234" width="15.6328125" customWidth="1"/>
    <col min="10235" max="10235" width="4.6328125" customWidth="1"/>
    <col min="10236" max="10236" width="8.6328125" customWidth="1"/>
    <col min="10237" max="10237" width="9.6328125" customWidth="1"/>
    <col min="10238" max="10238" width="4.6328125" customWidth="1"/>
    <col min="10239" max="10239" width="15.6328125" customWidth="1"/>
    <col min="10240" max="10240" width="10.6328125" customWidth="1"/>
    <col min="10241" max="10242" width="8.6328125" customWidth="1"/>
    <col min="10243" max="10244" width="0.90625" customWidth="1"/>
    <col min="10489" max="10489" width="0.90625" customWidth="1"/>
    <col min="10490" max="10490" width="15.6328125" customWidth="1"/>
    <col min="10491" max="10491" width="4.6328125" customWidth="1"/>
    <col min="10492" max="10492" width="8.6328125" customWidth="1"/>
    <col min="10493" max="10493" width="9.6328125" customWidth="1"/>
    <col min="10494" max="10494" width="4.6328125" customWidth="1"/>
    <col min="10495" max="10495" width="15.6328125" customWidth="1"/>
    <col min="10496" max="10496" width="10.6328125" customWidth="1"/>
    <col min="10497" max="10498" width="8.6328125" customWidth="1"/>
    <col min="10499" max="10500" width="0.90625" customWidth="1"/>
    <col min="10745" max="10745" width="0.90625" customWidth="1"/>
    <col min="10746" max="10746" width="15.6328125" customWidth="1"/>
    <col min="10747" max="10747" width="4.6328125" customWidth="1"/>
    <col min="10748" max="10748" width="8.6328125" customWidth="1"/>
    <col min="10749" max="10749" width="9.6328125" customWidth="1"/>
    <col min="10750" max="10750" width="4.6328125" customWidth="1"/>
    <col min="10751" max="10751" width="15.6328125" customWidth="1"/>
    <col min="10752" max="10752" width="10.6328125" customWidth="1"/>
    <col min="10753" max="10754" width="8.6328125" customWidth="1"/>
    <col min="10755" max="10756" width="0.90625" customWidth="1"/>
    <col min="11001" max="11001" width="0.90625" customWidth="1"/>
    <col min="11002" max="11002" width="15.6328125" customWidth="1"/>
    <col min="11003" max="11003" width="4.6328125" customWidth="1"/>
    <col min="11004" max="11004" width="8.6328125" customWidth="1"/>
    <col min="11005" max="11005" width="9.6328125" customWidth="1"/>
    <col min="11006" max="11006" width="4.6328125" customWidth="1"/>
    <col min="11007" max="11007" width="15.6328125" customWidth="1"/>
    <col min="11008" max="11008" width="10.6328125" customWidth="1"/>
    <col min="11009" max="11010" width="8.6328125" customWidth="1"/>
    <col min="11011" max="11012" width="0.90625" customWidth="1"/>
    <col min="11257" max="11257" width="0.90625" customWidth="1"/>
    <col min="11258" max="11258" width="15.6328125" customWidth="1"/>
    <col min="11259" max="11259" width="4.6328125" customWidth="1"/>
    <col min="11260" max="11260" width="8.6328125" customWidth="1"/>
    <col min="11261" max="11261" width="9.6328125" customWidth="1"/>
    <col min="11262" max="11262" width="4.6328125" customWidth="1"/>
    <col min="11263" max="11263" width="15.6328125" customWidth="1"/>
    <col min="11264" max="11264" width="10.6328125" customWidth="1"/>
    <col min="11265" max="11266" width="8.6328125" customWidth="1"/>
    <col min="11267" max="11268" width="0.90625" customWidth="1"/>
    <col min="11513" max="11513" width="0.90625" customWidth="1"/>
    <col min="11514" max="11514" width="15.6328125" customWidth="1"/>
    <col min="11515" max="11515" width="4.6328125" customWidth="1"/>
    <col min="11516" max="11516" width="8.6328125" customWidth="1"/>
    <col min="11517" max="11517" width="9.6328125" customWidth="1"/>
    <col min="11518" max="11518" width="4.6328125" customWidth="1"/>
    <col min="11519" max="11519" width="15.6328125" customWidth="1"/>
    <col min="11520" max="11520" width="10.6328125" customWidth="1"/>
    <col min="11521" max="11522" width="8.6328125" customWidth="1"/>
    <col min="11523" max="11524" width="0.90625" customWidth="1"/>
    <col min="11769" max="11769" width="0.90625" customWidth="1"/>
    <col min="11770" max="11770" width="15.6328125" customWidth="1"/>
    <col min="11771" max="11771" width="4.6328125" customWidth="1"/>
    <col min="11772" max="11772" width="8.6328125" customWidth="1"/>
    <col min="11773" max="11773" width="9.6328125" customWidth="1"/>
    <col min="11774" max="11774" width="4.6328125" customWidth="1"/>
    <col min="11775" max="11775" width="15.6328125" customWidth="1"/>
    <col min="11776" max="11776" width="10.6328125" customWidth="1"/>
    <col min="11777" max="11778" width="8.6328125" customWidth="1"/>
    <col min="11779" max="11780" width="0.90625" customWidth="1"/>
    <col min="12025" max="12025" width="0.90625" customWidth="1"/>
    <col min="12026" max="12026" width="15.6328125" customWidth="1"/>
    <col min="12027" max="12027" width="4.6328125" customWidth="1"/>
    <col min="12028" max="12028" width="8.6328125" customWidth="1"/>
    <col min="12029" max="12029" width="9.6328125" customWidth="1"/>
    <col min="12030" max="12030" width="4.6328125" customWidth="1"/>
    <col min="12031" max="12031" width="15.6328125" customWidth="1"/>
    <col min="12032" max="12032" width="10.6328125" customWidth="1"/>
    <col min="12033" max="12034" width="8.6328125" customWidth="1"/>
    <col min="12035" max="12036" width="0.90625" customWidth="1"/>
    <col min="12281" max="12281" width="0.90625" customWidth="1"/>
    <col min="12282" max="12282" width="15.6328125" customWidth="1"/>
    <col min="12283" max="12283" width="4.6328125" customWidth="1"/>
    <col min="12284" max="12284" width="8.6328125" customWidth="1"/>
    <col min="12285" max="12285" width="9.6328125" customWidth="1"/>
    <col min="12286" max="12286" width="4.6328125" customWidth="1"/>
    <col min="12287" max="12287" width="15.6328125" customWidth="1"/>
    <col min="12288" max="12288" width="10.6328125" customWidth="1"/>
    <col min="12289" max="12290" width="8.6328125" customWidth="1"/>
    <col min="12291" max="12292" width="0.90625" customWidth="1"/>
    <col min="12537" max="12537" width="0.90625" customWidth="1"/>
    <col min="12538" max="12538" width="15.6328125" customWidth="1"/>
    <col min="12539" max="12539" width="4.6328125" customWidth="1"/>
    <col min="12540" max="12540" width="8.6328125" customWidth="1"/>
    <col min="12541" max="12541" width="9.6328125" customWidth="1"/>
    <col min="12542" max="12542" width="4.6328125" customWidth="1"/>
    <col min="12543" max="12543" width="15.6328125" customWidth="1"/>
    <col min="12544" max="12544" width="10.6328125" customWidth="1"/>
    <col min="12545" max="12546" width="8.6328125" customWidth="1"/>
    <col min="12547" max="12548" width="0.90625" customWidth="1"/>
    <col min="12793" max="12793" width="0.90625" customWidth="1"/>
    <col min="12794" max="12794" width="15.6328125" customWidth="1"/>
    <col min="12795" max="12795" width="4.6328125" customWidth="1"/>
    <col min="12796" max="12796" width="8.6328125" customWidth="1"/>
    <col min="12797" max="12797" width="9.6328125" customWidth="1"/>
    <col min="12798" max="12798" width="4.6328125" customWidth="1"/>
    <col min="12799" max="12799" width="15.6328125" customWidth="1"/>
    <col min="12800" max="12800" width="10.6328125" customWidth="1"/>
    <col min="12801" max="12802" width="8.6328125" customWidth="1"/>
    <col min="12803" max="12804" width="0.90625" customWidth="1"/>
    <col min="13049" max="13049" width="0.90625" customWidth="1"/>
    <col min="13050" max="13050" width="15.6328125" customWidth="1"/>
    <col min="13051" max="13051" width="4.6328125" customWidth="1"/>
    <col min="13052" max="13052" width="8.6328125" customWidth="1"/>
    <col min="13053" max="13053" width="9.6328125" customWidth="1"/>
    <col min="13054" max="13054" width="4.6328125" customWidth="1"/>
    <col min="13055" max="13055" width="15.6328125" customWidth="1"/>
    <col min="13056" max="13056" width="10.6328125" customWidth="1"/>
    <col min="13057" max="13058" width="8.6328125" customWidth="1"/>
    <col min="13059" max="13060" width="0.90625" customWidth="1"/>
    <col min="13305" max="13305" width="0.90625" customWidth="1"/>
    <col min="13306" max="13306" width="15.6328125" customWidth="1"/>
    <col min="13307" max="13307" width="4.6328125" customWidth="1"/>
    <col min="13308" max="13308" width="8.6328125" customWidth="1"/>
    <col min="13309" max="13309" width="9.6328125" customWidth="1"/>
    <col min="13310" max="13310" width="4.6328125" customWidth="1"/>
    <col min="13311" max="13311" width="15.6328125" customWidth="1"/>
    <col min="13312" max="13312" width="10.6328125" customWidth="1"/>
    <col min="13313" max="13314" width="8.6328125" customWidth="1"/>
    <col min="13315" max="13316" width="0.90625" customWidth="1"/>
    <col min="13561" max="13561" width="0.90625" customWidth="1"/>
    <col min="13562" max="13562" width="15.6328125" customWidth="1"/>
    <col min="13563" max="13563" width="4.6328125" customWidth="1"/>
    <col min="13564" max="13564" width="8.6328125" customWidth="1"/>
    <col min="13565" max="13565" width="9.6328125" customWidth="1"/>
    <col min="13566" max="13566" width="4.6328125" customWidth="1"/>
    <col min="13567" max="13567" width="15.6328125" customWidth="1"/>
    <col min="13568" max="13568" width="10.6328125" customWidth="1"/>
    <col min="13569" max="13570" width="8.6328125" customWidth="1"/>
    <col min="13571" max="13572" width="0.90625" customWidth="1"/>
    <col min="13817" max="13817" width="0.90625" customWidth="1"/>
    <col min="13818" max="13818" width="15.6328125" customWidth="1"/>
    <col min="13819" max="13819" width="4.6328125" customWidth="1"/>
    <col min="13820" max="13820" width="8.6328125" customWidth="1"/>
    <col min="13821" max="13821" width="9.6328125" customWidth="1"/>
    <col min="13822" max="13822" width="4.6328125" customWidth="1"/>
    <col min="13823" max="13823" width="15.6328125" customWidth="1"/>
    <col min="13824" max="13824" width="10.6328125" customWidth="1"/>
    <col min="13825" max="13826" width="8.6328125" customWidth="1"/>
    <col min="13827" max="13828" width="0.90625" customWidth="1"/>
    <col min="14073" max="14073" width="0.90625" customWidth="1"/>
    <col min="14074" max="14074" width="15.6328125" customWidth="1"/>
    <col min="14075" max="14075" width="4.6328125" customWidth="1"/>
    <col min="14076" max="14076" width="8.6328125" customWidth="1"/>
    <col min="14077" max="14077" width="9.6328125" customWidth="1"/>
    <col min="14078" max="14078" width="4.6328125" customWidth="1"/>
    <col min="14079" max="14079" width="15.6328125" customWidth="1"/>
    <col min="14080" max="14080" width="10.6328125" customWidth="1"/>
    <col min="14081" max="14082" width="8.6328125" customWidth="1"/>
    <col min="14083" max="14084" width="0.90625" customWidth="1"/>
    <col min="14329" max="14329" width="0.90625" customWidth="1"/>
    <col min="14330" max="14330" width="15.6328125" customWidth="1"/>
    <col min="14331" max="14331" width="4.6328125" customWidth="1"/>
    <col min="14332" max="14332" width="8.6328125" customWidth="1"/>
    <col min="14333" max="14333" width="9.6328125" customWidth="1"/>
    <col min="14334" max="14334" width="4.6328125" customWidth="1"/>
    <col min="14335" max="14335" width="15.6328125" customWidth="1"/>
    <col min="14336" max="14336" width="10.6328125" customWidth="1"/>
    <col min="14337" max="14338" width="8.6328125" customWidth="1"/>
    <col min="14339" max="14340" width="0.90625" customWidth="1"/>
    <col min="14585" max="14585" width="0.90625" customWidth="1"/>
    <col min="14586" max="14586" width="15.6328125" customWidth="1"/>
    <col min="14587" max="14587" width="4.6328125" customWidth="1"/>
    <col min="14588" max="14588" width="8.6328125" customWidth="1"/>
    <col min="14589" max="14589" width="9.6328125" customWidth="1"/>
    <col min="14590" max="14590" width="4.6328125" customWidth="1"/>
    <col min="14591" max="14591" width="15.6328125" customWidth="1"/>
    <col min="14592" max="14592" width="10.6328125" customWidth="1"/>
    <col min="14593" max="14594" width="8.6328125" customWidth="1"/>
    <col min="14595" max="14596" width="0.90625" customWidth="1"/>
    <col min="14841" max="14841" width="0.90625" customWidth="1"/>
    <col min="14842" max="14842" width="15.6328125" customWidth="1"/>
    <col min="14843" max="14843" width="4.6328125" customWidth="1"/>
    <col min="14844" max="14844" width="8.6328125" customWidth="1"/>
    <col min="14845" max="14845" width="9.6328125" customWidth="1"/>
    <col min="14846" max="14846" width="4.6328125" customWidth="1"/>
    <col min="14847" max="14847" width="15.6328125" customWidth="1"/>
    <col min="14848" max="14848" width="10.6328125" customWidth="1"/>
    <col min="14849" max="14850" width="8.6328125" customWidth="1"/>
    <col min="14851" max="14852" width="0.90625" customWidth="1"/>
    <col min="15097" max="15097" width="0.90625" customWidth="1"/>
    <col min="15098" max="15098" width="15.6328125" customWidth="1"/>
    <col min="15099" max="15099" width="4.6328125" customWidth="1"/>
    <col min="15100" max="15100" width="8.6328125" customWidth="1"/>
    <col min="15101" max="15101" width="9.6328125" customWidth="1"/>
    <col min="15102" max="15102" width="4.6328125" customWidth="1"/>
    <col min="15103" max="15103" width="15.6328125" customWidth="1"/>
    <col min="15104" max="15104" width="10.6328125" customWidth="1"/>
    <col min="15105" max="15106" width="8.6328125" customWidth="1"/>
    <col min="15107" max="15108" width="0.90625" customWidth="1"/>
    <col min="15353" max="15353" width="0.90625" customWidth="1"/>
    <col min="15354" max="15354" width="15.6328125" customWidth="1"/>
    <col min="15355" max="15355" width="4.6328125" customWidth="1"/>
    <col min="15356" max="15356" width="8.6328125" customWidth="1"/>
    <col min="15357" max="15357" width="9.6328125" customWidth="1"/>
    <col min="15358" max="15358" width="4.6328125" customWidth="1"/>
    <col min="15359" max="15359" width="15.6328125" customWidth="1"/>
    <col min="15360" max="15360" width="10.6328125" customWidth="1"/>
    <col min="15361" max="15362" width="8.6328125" customWidth="1"/>
    <col min="15363" max="15364" width="0.90625" customWidth="1"/>
    <col min="15609" max="15609" width="0.90625" customWidth="1"/>
    <col min="15610" max="15610" width="15.6328125" customWidth="1"/>
    <col min="15611" max="15611" width="4.6328125" customWidth="1"/>
    <col min="15612" max="15612" width="8.6328125" customWidth="1"/>
    <col min="15613" max="15613" width="9.6328125" customWidth="1"/>
    <col min="15614" max="15614" width="4.6328125" customWidth="1"/>
    <col min="15615" max="15615" width="15.6328125" customWidth="1"/>
    <col min="15616" max="15616" width="10.6328125" customWidth="1"/>
    <col min="15617" max="15618" width="8.6328125" customWidth="1"/>
    <col min="15619" max="15620" width="0.90625" customWidth="1"/>
    <col min="15865" max="15865" width="0.90625" customWidth="1"/>
    <col min="15866" max="15866" width="15.6328125" customWidth="1"/>
    <col min="15867" max="15867" width="4.6328125" customWidth="1"/>
    <col min="15868" max="15868" width="8.6328125" customWidth="1"/>
    <col min="15869" max="15869" width="9.6328125" customWidth="1"/>
    <col min="15870" max="15870" width="4.6328125" customWidth="1"/>
    <col min="15871" max="15871" width="15.6328125" customWidth="1"/>
    <col min="15872" max="15872" width="10.6328125" customWidth="1"/>
    <col min="15873" max="15874" width="8.6328125" customWidth="1"/>
    <col min="15875" max="15876" width="0.90625" customWidth="1"/>
    <col min="16121" max="16121" width="0.90625" customWidth="1"/>
    <col min="16122" max="16122" width="15.6328125" customWidth="1"/>
    <col min="16123" max="16123" width="4.6328125" customWidth="1"/>
    <col min="16124" max="16124" width="8.6328125" customWidth="1"/>
    <col min="16125" max="16125" width="9.6328125" customWidth="1"/>
    <col min="16126" max="16126" width="4.6328125" customWidth="1"/>
    <col min="16127" max="16127" width="15.6328125" customWidth="1"/>
    <col min="16128" max="16128" width="10.6328125" customWidth="1"/>
    <col min="16129" max="16130" width="8.6328125" customWidth="1"/>
    <col min="16131" max="16132" width="0.90625" customWidth="1"/>
  </cols>
  <sheetData>
    <row r="1" spans="2:37" ht="84" customHeight="1">
      <c r="B1" s="1501" t="s">
        <v>522</v>
      </c>
      <c r="C1" s="945"/>
      <c r="D1" s="945"/>
      <c r="E1" s="945"/>
      <c r="F1" s="945"/>
      <c r="G1" s="945"/>
      <c r="H1" s="945"/>
      <c r="I1" s="945"/>
      <c r="J1" s="945"/>
      <c r="K1" s="945"/>
      <c r="L1" s="945"/>
      <c r="M1" s="945"/>
      <c r="N1" s="945"/>
      <c r="O1" s="945"/>
      <c r="P1" s="945"/>
      <c r="Q1" s="945"/>
      <c r="R1" s="945"/>
      <c r="S1" s="945"/>
      <c r="T1" s="7"/>
      <c r="U1" s="7"/>
      <c r="V1" s="7"/>
      <c r="W1" s="7"/>
      <c r="X1" s="7"/>
      <c r="Y1" s="7"/>
      <c r="Z1" s="7"/>
      <c r="AA1" s="7"/>
      <c r="AB1" s="7"/>
      <c r="AC1" s="7"/>
      <c r="AD1" s="7"/>
      <c r="AE1" s="7"/>
      <c r="AF1" s="7"/>
      <c r="AG1" s="7"/>
      <c r="AH1" s="7"/>
      <c r="AI1" s="7"/>
      <c r="AJ1" s="7"/>
      <c r="AK1" s="7"/>
    </row>
    <row r="2" spans="2:37" s="930" customFormat="1" ht="20.149999999999999" customHeight="1">
      <c r="O2" s="1502">
        <v>44713</v>
      </c>
      <c r="P2" s="1503"/>
      <c r="Q2" s="1503"/>
      <c r="R2" s="1503"/>
      <c r="S2" s="1504"/>
      <c r="T2" s="475" t="s">
        <v>865</v>
      </c>
      <c r="U2" s="930" t="s">
        <v>343</v>
      </c>
      <c r="AA2" s="1505"/>
      <c r="AB2" s="1505"/>
      <c r="AC2" s="1505"/>
      <c r="AD2" s="1505"/>
      <c r="AE2" s="1505"/>
      <c r="AF2" s="1505"/>
      <c r="AG2" s="1505"/>
      <c r="AH2" s="922"/>
      <c r="AI2" s="922"/>
      <c r="AJ2" s="45" t="s">
        <v>271</v>
      </c>
      <c r="AK2" s="45"/>
    </row>
    <row r="3" spans="2:37" s="930" customFormat="1" ht="18" hidden="1" customHeight="1">
      <c r="O3" s="931"/>
      <c r="P3" s="926"/>
      <c r="Q3" s="926"/>
      <c r="R3" s="926"/>
      <c r="T3" s="475"/>
      <c r="AA3" s="922"/>
      <c r="AB3" s="922"/>
      <c r="AC3" s="922"/>
      <c r="AD3" s="922"/>
      <c r="AE3" s="922"/>
      <c r="AF3" s="922"/>
      <c r="AG3" s="922"/>
      <c r="AH3" s="922"/>
      <c r="AI3" s="922"/>
      <c r="AJ3" s="45"/>
      <c r="AK3" s="45"/>
    </row>
    <row r="4" spans="2:37" s="930" customFormat="1">
      <c r="B4" s="925"/>
      <c r="C4" s="1506" t="s">
        <v>27</v>
      </c>
      <c r="D4" s="1048"/>
      <c r="E4" s="924"/>
      <c r="F4" s="924"/>
      <c r="G4" s="924"/>
      <c r="H4" s="925"/>
      <c r="I4" s="925"/>
      <c r="J4" s="925"/>
      <c r="K4" s="925"/>
      <c r="L4" s="925"/>
      <c r="M4" s="925"/>
      <c r="N4" s="925"/>
      <c r="O4" s="925"/>
      <c r="P4" s="925"/>
      <c r="Q4" s="925"/>
      <c r="R4" s="925"/>
      <c r="S4" s="925"/>
      <c r="U4" s="930" t="s">
        <v>353</v>
      </c>
    </row>
    <row r="5" spans="2:37" s="930" customFormat="1" ht="20.149999999999999" customHeight="1">
      <c r="B5" s="925"/>
      <c r="C5" s="1507" t="str">
        <f>IF(各項目入力表!B10=各項目入力表!A19,"平　塚　市　長",+IF(各項目入力表!B10=各項目入力表!A20,"平塚市病院事業管理者",""))</f>
        <v>平　塚　市　長</v>
      </c>
      <c r="D5" s="1507"/>
      <c r="E5" s="1507"/>
      <c r="F5" s="1508"/>
      <c r="G5" s="1508"/>
      <c r="H5" s="917"/>
      <c r="I5" s="917"/>
      <c r="J5" s="917"/>
      <c r="K5" s="917"/>
      <c r="L5" s="914"/>
      <c r="M5" s="914"/>
      <c r="N5" s="914"/>
      <c r="O5" s="914"/>
      <c r="P5" s="914"/>
      <c r="Q5" s="914"/>
      <c r="R5" s="914"/>
      <c r="S5" s="925"/>
    </row>
    <row r="6" spans="2:37" s="930" customFormat="1" ht="18" hidden="1" customHeight="1">
      <c r="B6" s="925"/>
      <c r="C6" s="917"/>
      <c r="D6" s="917"/>
      <c r="E6" s="917"/>
      <c r="F6" s="917"/>
      <c r="G6" s="917"/>
      <c r="H6" s="917"/>
      <c r="I6" s="917"/>
      <c r="J6" s="917"/>
      <c r="K6" s="917"/>
      <c r="L6" s="914"/>
      <c r="M6" s="914"/>
      <c r="N6" s="914"/>
      <c r="O6" s="914"/>
      <c r="P6" s="914"/>
      <c r="Q6" s="914"/>
      <c r="R6" s="914"/>
      <c r="S6" s="925"/>
    </row>
    <row r="7" spans="2:37" s="930" customFormat="1" ht="25" customHeight="1">
      <c r="B7" s="925"/>
      <c r="C7" s="925"/>
      <c r="D7" s="914"/>
      <c r="E7" s="914"/>
      <c r="F7" s="914"/>
      <c r="G7" s="914"/>
      <c r="H7" s="914"/>
      <c r="I7" s="1492" t="s">
        <v>867</v>
      </c>
      <c r="J7" s="1492"/>
      <c r="K7" s="1492"/>
      <c r="L7" s="923"/>
      <c r="M7" s="1493" t="str">
        <f>各項目入力表!F3</f>
        <v>平塚市○○番地○○</v>
      </c>
      <c r="N7" s="1493"/>
      <c r="O7" s="1493"/>
      <c r="P7" s="1493"/>
      <c r="Q7" s="1493"/>
      <c r="R7" s="1493"/>
      <c r="S7" s="1493"/>
    </row>
    <row r="8" spans="2:37" s="930" customFormat="1" ht="25" customHeight="1">
      <c r="B8" s="925"/>
      <c r="C8" s="925"/>
      <c r="D8" s="925"/>
      <c r="E8" s="925"/>
      <c r="F8" s="925"/>
      <c r="G8" s="925"/>
      <c r="H8" s="925"/>
      <c r="I8" s="1491" t="s">
        <v>868</v>
      </c>
      <c r="J8" s="1492"/>
      <c r="K8" s="1492"/>
      <c r="L8" s="923"/>
      <c r="M8" s="1493" t="str">
        <f>各項目入力表!F4</f>
        <v>○△□×株式会社</v>
      </c>
      <c r="N8" s="1493"/>
      <c r="O8" s="1493"/>
      <c r="P8" s="1493"/>
      <c r="Q8" s="1493"/>
      <c r="R8" s="1493"/>
      <c r="S8" s="1493"/>
      <c r="T8" s="1494"/>
      <c r="U8" s="1495"/>
      <c r="V8" s="1495"/>
      <c r="W8" s="1495"/>
      <c r="X8" s="1495"/>
      <c r="Z8" s="1496"/>
      <c r="AA8" s="974"/>
      <c r="AB8" s="974"/>
      <c r="AC8" s="974"/>
      <c r="AD8" s="974"/>
      <c r="AE8" s="974"/>
      <c r="AF8" s="974"/>
      <c r="AG8" s="974"/>
    </row>
    <row r="9" spans="2:37" s="930" customFormat="1" ht="25" customHeight="1">
      <c r="B9" s="925"/>
      <c r="C9" s="925"/>
      <c r="D9" s="925"/>
      <c r="E9" s="925"/>
      <c r="F9" s="925"/>
      <c r="G9" s="925"/>
      <c r="H9" s="925"/>
      <c r="I9" s="1491" t="s">
        <v>869</v>
      </c>
      <c r="J9" s="1492"/>
      <c r="K9" s="1492"/>
      <c r="L9" s="923"/>
      <c r="M9" s="1497" t="str">
        <f>各項目入力表!F5</f>
        <v>代表取締役　○△　□×</v>
      </c>
      <c r="N9" s="1493"/>
      <c r="O9" s="1493"/>
      <c r="P9" s="1493"/>
      <c r="Q9" s="1493"/>
      <c r="R9" s="1493"/>
      <c r="S9" s="916" t="s">
        <v>281</v>
      </c>
      <c r="T9" s="1494"/>
      <c r="U9" s="1495"/>
      <c r="V9" s="1495"/>
      <c r="W9" s="1495"/>
      <c r="X9" s="1495"/>
      <c r="Y9" s="929"/>
      <c r="Z9" s="1498"/>
      <c r="AA9" s="974"/>
      <c r="AB9" s="974"/>
      <c r="AC9" s="974"/>
      <c r="AD9" s="974"/>
      <c r="AE9" s="974"/>
      <c r="AF9" s="974"/>
      <c r="AG9" s="974"/>
    </row>
    <row r="10" spans="2:37" s="936" customFormat="1" ht="12" customHeight="1">
      <c r="B10" s="933"/>
      <c r="C10" s="933"/>
      <c r="D10" s="933"/>
      <c r="E10" s="933"/>
      <c r="F10" s="933"/>
      <c r="G10" s="933"/>
      <c r="H10" s="933"/>
      <c r="I10" s="1499" t="s">
        <v>871</v>
      </c>
      <c r="J10" s="1499"/>
      <c r="K10" s="1499"/>
      <c r="L10" s="1499"/>
      <c r="M10" s="1499"/>
      <c r="N10" s="1499"/>
      <c r="O10" s="1499"/>
      <c r="P10" s="1499"/>
      <c r="Q10" s="1499"/>
      <c r="R10" s="1499"/>
      <c r="S10" s="1499"/>
      <c r="T10" s="920"/>
      <c r="U10" s="921"/>
      <c r="V10" s="921"/>
      <c r="W10" s="921"/>
      <c r="X10" s="921"/>
      <c r="Y10" s="934"/>
      <c r="Z10" s="935"/>
      <c r="AA10" s="536"/>
      <c r="AB10" s="536"/>
      <c r="AC10" s="536"/>
      <c r="AD10" s="536"/>
      <c r="AE10" s="536"/>
      <c r="AF10" s="536"/>
      <c r="AG10" s="536"/>
    </row>
    <row r="11" spans="2:37" s="936" customFormat="1" ht="12" customHeight="1">
      <c r="B11" s="933"/>
      <c r="C11" s="933"/>
      <c r="D11" s="933"/>
      <c r="E11" s="933"/>
      <c r="F11" s="933"/>
      <c r="G11" s="933"/>
      <c r="H11" s="933"/>
      <c r="I11" s="1500" t="s">
        <v>872</v>
      </c>
      <c r="J11" s="1500"/>
      <c r="K11" s="1500"/>
      <c r="L11" s="1500"/>
      <c r="M11" s="1500"/>
      <c r="N11" s="1500"/>
      <c r="O11" s="1500"/>
      <c r="P11" s="1500"/>
      <c r="Q11" s="1500"/>
      <c r="R11" s="1500"/>
      <c r="S11" s="1500"/>
      <c r="T11" s="920"/>
      <c r="U11" s="921"/>
      <c r="V11" s="921"/>
      <c r="W11" s="921"/>
      <c r="X11" s="921"/>
      <c r="Y11" s="934"/>
      <c r="Z11" s="935"/>
      <c r="AA11" s="536"/>
      <c r="AB11" s="536"/>
      <c r="AC11" s="536"/>
      <c r="AD11" s="536"/>
      <c r="AE11" s="536"/>
      <c r="AF11" s="536"/>
      <c r="AG11" s="536"/>
    </row>
    <row r="12" spans="2:37" s="936" customFormat="1" ht="12" customHeight="1">
      <c r="B12" s="933"/>
      <c r="C12" s="933"/>
      <c r="D12" s="933"/>
      <c r="E12" s="933"/>
      <c r="F12" s="933"/>
      <c r="G12" s="933"/>
      <c r="H12" s="933"/>
      <c r="I12" s="1500" t="s">
        <v>873</v>
      </c>
      <c r="J12" s="1500"/>
      <c r="K12" s="1500"/>
      <c r="L12" s="1500"/>
      <c r="M12" s="1500"/>
      <c r="N12" s="1500"/>
      <c r="O12" s="1500"/>
      <c r="P12" s="1500"/>
      <c r="Q12" s="1500"/>
      <c r="R12" s="1500"/>
      <c r="S12" s="1500"/>
      <c r="T12" s="920"/>
      <c r="U12" s="921"/>
      <c r="V12" s="921"/>
      <c r="W12" s="921"/>
      <c r="X12" s="921"/>
      <c r="Y12" s="934"/>
      <c r="Z12" s="935"/>
      <c r="AA12" s="536"/>
      <c r="AB12" s="536"/>
      <c r="AC12" s="536"/>
      <c r="AD12" s="536"/>
      <c r="AE12" s="536"/>
      <c r="AF12" s="536"/>
      <c r="AG12" s="536"/>
    </row>
    <row r="13" spans="2:37" s="930" customFormat="1" ht="18" customHeight="1">
      <c r="B13" s="925"/>
      <c r="C13" s="925"/>
      <c r="D13" s="925"/>
      <c r="E13" s="925"/>
      <c r="F13" s="925"/>
      <c r="G13" s="925"/>
      <c r="H13" s="925"/>
      <c r="I13" s="925"/>
      <c r="J13" s="925"/>
      <c r="K13" s="925"/>
      <c r="L13" s="925"/>
      <c r="M13" s="925"/>
      <c r="N13" s="925"/>
      <c r="O13" s="925"/>
      <c r="P13" s="925"/>
      <c r="Q13" s="925"/>
      <c r="R13" s="925"/>
      <c r="S13" s="925"/>
      <c r="T13" s="1494"/>
      <c r="U13" s="1495"/>
      <c r="V13" s="1495"/>
      <c r="W13" s="1495"/>
      <c r="X13" s="1495"/>
      <c r="Y13" s="913"/>
      <c r="Z13" s="974"/>
      <c r="AA13" s="974"/>
      <c r="AB13" s="974"/>
      <c r="AC13" s="974"/>
      <c r="AD13" s="974"/>
      <c r="AE13" s="974"/>
      <c r="AF13" s="974"/>
      <c r="AG13" s="974"/>
      <c r="AH13" s="1490" t="s">
        <v>61</v>
      </c>
      <c r="AI13" s="1490"/>
    </row>
    <row r="14" spans="2:37" ht="20" customHeight="1">
      <c r="B14" s="918"/>
      <c r="C14" s="407"/>
      <c r="D14" s="407"/>
      <c r="E14" s="407"/>
      <c r="F14" s="407"/>
      <c r="G14" s="1228" t="s">
        <v>493</v>
      </c>
      <c r="H14" s="1192"/>
      <c r="I14" s="1192"/>
      <c r="J14" s="1192"/>
      <c r="K14" s="1192"/>
      <c r="L14" s="1192"/>
      <c r="M14" s="1192"/>
      <c r="N14" s="1192"/>
      <c r="O14" s="407"/>
      <c r="P14" s="407"/>
      <c r="Q14" s="407"/>
      <c r="R14" s="407"/>
      <c r="S14" s="407"/>
      <c r="T14" s="7"/>
      <c r="U14" s="7"/>
      <c r="V14" s="499"/>
      <c r="W14" s="500"/>
      <c r="X14" s="500"/>
      <c r="Y14" s="500"/>
      <c r="Z14" s="500"/>
      <c r="AA14" s="500"/>
      <c r="AB14" s="500"/>
      <c r="AC14" s="500"/>
      <c r="AD14" s="500"/>
      <c r="AE14" s="500"/>
      <c r="AF14" s="7"/>
      <c r="AG14" s="7"/>
      <c r="AH14" s="7"/>
      <c r="AI14" s="7"/>
      <c r="AJ14" s="7"/>
      <c r="AK14" s="7"/>
    </row>
    <row r="15" spans="2:37" ht="18" customHeight="1">
      <c r="B15" s="918"/>
      <c r="C15" s="407"/>
      <c r="D15" s="407"/>
      <c r="E15" s="407"/>
      <c r="F15" s="407"/>
      <c r="G15" s="407"/>
      <c r="H15" s="407"/>
      <c r="I15" s="298"/>
      <c r="J15" s="918"/>
      <c r="K15" s="919"/>
      <c r="L15" s="671"/>
      <c r="M15" s="914"/>
      <c r="N15" s="914"/>
      <c r="O15" s="407"/>
      <c r="P15" s="407"/>
      <c r="Q15" s="407"/>
      <c r="R15" s="407"/>
      <c r="S15" s="407"/>
      <c r="T15" s="7"/>
      <c r="U15" s="7"/>
      <c r="V15" s="500"/>
      <c r="W15" s="500"/>
      <c r="X15" s="500"/>
      <c r="Y15" s="500"/>
      <c r="Z15" s="500"/>
      <c r="AA15" s="500"/>
      <c r="AB15" s="500"/>
      <c r="AC15" s="500"/>
      <c r="AD15" s="500"/>
      <c r="AE15" s="500"/>
      <c r="AF15" s="7"/>
      <c r="AG15" s="7"/>
      <c r="AH15" s="7"/>
      <c r="AI15" s="7"/>
      <c r="AJ15" s="7"/>
      <c r="AK15" s="7"/>
    </row>
    <row r="16" spans="2:37" ht="20.149999999999999" customHeight="1" thickBot="1">
      <c r="B16" s="1467" t="s">
        <v>874</v>
      </c>
      <c r="C16" s="1468"/>
      <c r="D16" s="1468"/>
      <c r="E16" s="1468"/>
      <c r="F16" s="1468"/>
      <c r="G16" s="1468"/>
      <c r="H16" s="1468"/>
      <c r="I16" s="1468"/>
      <c r="J16" s="1468"/>
      <c r="K16" s="1468"/>
      <c r="L16" s="1468"/>
      <c r="M16" s="1468"/>
      <c r="N16" s="1468"/>
      <c r="O16" s="1468"/>
      <c r="P16" s="1468"/>
      <c r="Q16" s="1468"/>
      <c r="R16" s="1469"/>
      <c r="S16" s="1469"/>
      <c r="T16" s="7"/>
      <c r="U16" s="7"/>
      <c r="V16" s="663"/>
      <c r="W16" s="664"/>
      <c r="X16" s="664"/>
      <c r="Y16" s="664"/>
      <c r="Z16" s="664"/>
      <c r="AA16" s="665"/>
      <c r="AB16" s="665"/>
      <c r="AC16" s="665"/>
      <c r="AD16" s="665"/>
      <c r="AE16" s="665"/>
      <c r="AF16" s="7"/>
      <c r="AG16" s="7"/>
      <c r="AH16" s="7"/>
      <c r="AI16" s="7"/>
      <c r="AJ16" s="7"/>
      <c r="AK16" s="7"/>
    </row>
    <row r="17" spans="2:31" ht="23.15" customHeight="1">
      <c r="B17" s="1470" t="s">
        <v>875</v>
      </c>
      <c r="C17" s="1471"/>
      <c r="D17" s="1472" t="str">
        <f>各項目入力表!B3</f>
        <v>○○○○工事</v>
      </c>
      <c r="E17" s="1473"/>
      <c r="F17" s="1473"/>
      <c r="G17" s="1473"/>
      <c r="H17" s="1473"/>
      <c r="I17" s="1473"/>
      <c r="J17" s="1473"/>
      <c r="K17" s="1473"/>
      <c r="L17" s="1473"/>
      <c r="M17" s="1473"/>
      <c r="N17" s="1473"/>
      <c r="O17" s="1473"/>
      <c r="P17" s="1473"/>
      <c r="Q17" s="1473"/>
      <c r="R17" s="1473"/>
      <c r="S17" s="1474"/>
      <c r="T17" s="7"/>
      <c r="U17" s="7"/>
      <c r="V17" s="664"/>
      <c r="W17" s="664"/>
      <c r="X17" s="664"/>
      <c r="Y17" s="664"/>
      <c r="Z17" s="664"/>
      <c r="AA17" s="665"/>
      <c r="AB17" s="665"/>
      <c r="AC17" s="665"/>
      <c r="AD17" s="665"/>
      <c r="AE17" s="665"/>
    </row>
    <row r="18" spans="2:31" ht="20.149999999999999" customHeight="1">
      <c r="B18" s="1475" t="s">
        <v>226</v>
      </c>
      <c r="C18" s="1476"/>
      <c r="D18" s="1478" t="s">
        <v>877</v>
      </c>
      <c r="E18" s="1479"/>
      <c r="F18" s="1479"/>
      <c r="G18" s="1479"/>
      <c r="H18" s="1479"/>
      <c r="I18" s="1479"/>
      <c r="J18" s="1479"/>
      <c r="K18" s="1479"/>
      <c r="L18" s="1479"/>
      <c r="M18" s="1479"/>
      <c r="N18" s="1479"/>
      <c r="O18" s="1479"/>
      <c r="P18" s="1479"/>
      <c r="Q18" s="1479"/>
      <c r="R18" s="1479"/>
      <c r="S18" s="1480"/>
      <c r="T18" s="7"/>
      <c r="U18" s="7"/>
      <c r="V18" s="1461" t="s">
        <v>494</v>
      </c>
      <c r="W18" s="1462"/>
      <c r="X18" s="1462"/>
      <c r="Y18" s="1462"/>
      <c r="Z18" s="1462"/>
      <c r="AA18" s="1462"/>
      <c r="AB18" s="665"/>
      <c r="AC18" s="665"/>
      <c r="AD18" s="665"/>
      <c r="AE18" s="665"/>
    </row>
    <row r="19" spans="2:31" ht="12" customHeight="1">
      <c r="B19" s="1475"/>
      <c r="C19" s="1476"/>
      <c r="D19" s="1410" t="s">
        <v>879</v>
      </c>
      <c r="E19" s="1411"/>
      <c r="F19" s="1412"/>
      <c r="G19" s="1463" t="s">
        <v>880</v>
      </c>
      <c r="H19" s="1464"/>
      <c r="I19" s="1464"/>
      <c r="J19" s="1464"/>
      <c r="K19" s="1464"/>
      <c r="L19" s="1464"/>
      <c r="M19" s="1464"/>
      <c r="N19" s="1464"/>
      <c r="O19" s="1464"/>
      <c r="P19" s="1464"/>
      <c r="Q19" s="1464"/>
      <c r="R19" s="1464"/>
      <c r="S19" s="1465"/>
      <c r="T19" s="7"/>
      <c r="U19" s="7"/>
      <c r="V19" s="1461"/>
      <c r="W19" s="1462"/>
      <c r="X19" s="1462"/>
      <c r="Y19" s="1462"/>
      <c r="Z19" s="1462"/>
      <c r="AA19" s="1462"/>
      <c r="AB19" s="665"/>
      <c r="AC19" s="665"/>
      <c r="AD19" s="665"/>
      <c r="AE19" s="665"/>
    </row>
    <row r="20" spans="2:31" ht="20.149999999999999" customHeight="1">
      <c r="B20" s="1477"/>
      <c r="C20" s="1476"/>
      <c r="D20" s="1466" t="s">
        <v>498</v>
      </c>
      <c r="E20" s="1432"/>
      <c r="F20" s="1433"/>
      <c r="G20" s="1416" t="str">
        <f>各項目入力表!F6</f>
        <v>□□　△△</v>
      </c>
      <c r="H20" s="1417"/>
      <c r="I20" s="1417"/>
      <c r="J20" s="1417"/>
      <c r="K20" s="1417"/>
      <c r="L20" s="1417"/>
      <c r="M20" s="1417"/>
      <c r="N20" s="1417"/>
      <c r="O20" s="1417"/>
      <c r="P20" s="1417"/>
      <c r="Q20" s="1417"/>
      <c r="R20" s="1417"/>
      <c r="S20" s="1418"/>
      <c r="T20" s="7"/>
      <c r="U20" s="7"/>
      <c r="V20" s="1462"/>
      <c r="W20" s="1462"/>
      <c r="X20" s="1462"/>
      <c r="Y20" s="1462"/>
      <c r="Z20" s="1462"/>
      <c r="AA20" s="1462"/>
      <c r="AB20" s="666"/>
      <c r="AC20" s="667"/>
      <c r="AD20" s="667"/>
      <c r="AE20" s="667"/>
    </row>
    <row r="21" spans="2:31" ht="20.149999999999999" customHeight="1">
      <c r="B21" s="1477"/>
      <c r="C21" s="1476"/>
      <c r="D21" s="1419" t="s">
        <v>499</v>
      </c>
      <c r="E21" s="1420"/>
      <c r="F21" s="1421"/>
      <c r="G21" s="1422" t="s">
        <v>968</v>
      </c>
      <c r="H21" s="1423"/>
      <c r="I21" s="1423"/>
      <c r="J21" s="1423"/>
      <c r="K21" s="1423"/>
      <c r="L21" s="1423"/>
      <c r="M21" s="1423"/>
      <c r="N21" s="1423"/>
      <c r="O21" s="1423"/>
      <c r="P21" s="1423"/>
      <c r="Q21" s="1423"/>
      <c r="R21" s="1423"/>
      <c r="S21" s="1424"/>
      <c r="T21" s="7"/>
      <c r="U21" s="7"/>
      <c r="V21" s="1462"/>
      <c r="W21" s="1462"/>
      <c r="X21" s="1462"/>
      <c r="Y21" s="1462"/>
      <c r="Z21" s="1462"/>
      <c r="AA21" s="1462"/>
      <c r="AB21" s="666"/>
      <c r="AC21" s="667"/>
      <c r="AD21" s="667"/>
      <c r="AE21" s="667"/>
    </row>
    <row r="22" spans="2:31" ht="20.149999999999999" customHeight="1">
      <c r="B22" s="1477"/>
      <c r="C22" s="1476"/>
      <c r="D22" s="1425" t="s">
        <v>882</v>
      </c>
      <c r="E22" s="1426"/>
      <c r="F22" s="1427"/>
      <c r="G22" s="1428" t="s">
        <v>883</v>
      </c>
      <c r="H22" s="1429"/>
      <c r="I22" s="937" t="s">
        <v>884</v>
      </c>
      <c r="J22" s="1428" t="s">
        <v>885</v>
      </c>
      <c r="K22" s="1429"/>
      <c r="L22" s="1429"/>
      <c r="M22" s="937" t="s">
        <v>886</v>
      </c>
      <c r="N22" s="1430" t="s">
        <v>887</v>
      </c>
      <c r="O22" s="1430"/>
      <c r="P22" s="669"/>
      <c r="Q22" s="669"/>
      <c r="R22" s="669"/>
      <c r="S22" s="670"/>
      <c r="T22" s="7"/>
      <c r="U22" s="7"/>
      <c r="V22" s="1462"/>
      <c r="W22" s="1462"/>
      <c r="X22" s="1462"/>
      <c r="Y22" s="1462"/>
      <c r="Z22" s="1462"/>
      <c r="AA22" s="1462"/>
      <c r="AB22" s="666"/>
      <c r="AC22" s="668"/>
      <c r="AD22" s="667"/>
      <c r="AE22" s="667"/>
    </row>
    <row r="23" spans="2:31" ht="20.149999999999999" customHeight="1">
      <c r="B23" s="1477"/>
      <c r="C23" s="1476"/>
      <c r="D23" s="1481" t="s">
        <v>500</v>
      </c>
      <c r="E23" s="1482"/>
      <c r="F23" s="1482"/>
      <c r="G23" s="1482"/>
      <c r="H23" s="1482"/>
      <c r="I23" s="1482"/>
      <c r="J23" s="1482"/>
      <c r="K23" s="1482"/>
      <c r="L23" s="1482"/>
      <c r="M23" s="1482"/>
      <c r="N23" s="1482"/>
      <c r="O23" s="1482"/>
      <c r="P23" s="1482"/>
      <c r="Q23" s="1482"/>
      <c r="R23" s="1482"/>
      <c r="S23" s="1483"/>
      <c r="T23" s="7"/>
      <c r="U23" s="7"/>
      <c r="V23" s="1462"/>
      <c r="W23" s="1462"/>
      <c r="X23" s="1462"/>
      <c r="Y23" s="1462"/>
      <c r="Z23" s="1462"/>
      <c r="AA23" s="1462"/>
      <c r="AB23" s="666"/>
      <c r="AC23" s="668"/>
      <c r="AD23" s="667"/>
      <c r="AE23" s="667"/>
    </row>
    <row r="24" spans="2:31" ht="18" hidden="1" customHeight="1">
      <c r="B24" s="1477"/>
      <c r="C24" s="1476"/>
      <c r="D24" s="1484"/>
      <c r="E24" s="1485"/>
      <c r="F24" s="1485"/>
      <c r="G24" s="1485"/>
      <c r="H24" s="1485"/>
      <c r="I24" s="1485"/>
      <c r="J24" s="1485"/>
      <c r="K24" s="1485"/>
      <c r="L24" s="1485"/>
      <c r="M24" s="1485"/>
      <c r="N24" s="1485"/>
      <c r="O24" s="1485"/>
      <c r="P24" s="1485"/>
      <c r="Q24" s="1485"/>
      <c r="R24" s="1485"/>
      <c r="S24" s="1486"/>
      <c r="T24" s="7"/>
      <c r="U24" s="7"/>
      <c r="V24" s="1462"/>
      <c r="W24" s="1462"/>
      <c r="X24" s="1462"/>
      <c r="Y24" s="1462"/>
      <c r="Z24" s="1462"/>
      <c r="AA24" s="1462"/>
      <c r="AB24" s="666"/>
      <c r="AC24" s="668"/>
      <c r="AD24" s="667"/>
      <c r="AE24" s="667"/>
    </row>
    <row r="25" spans="2:31" ht="18" customHeight="1" thickBot="1">
      <c r="B25" s="1477"/>
      <c r="C25" s="1476"/>
      <c r="D25" s="1487"/>
      <c r="E25" s="1488"/>
      <c r="F25" s="1488"/>
      <c r="G25" s="1488"/>
      <c r="H25" s="1488"/>
      <c r="I25" s="1488"/>
      <c r="J25" s="1488"/>
      <c r="K25" s="1488"/>
      <c r="L25" s="1488"/>
      <c r="M25" s="1488"/>
      <c r="N25" s="1488"/>
      <c r="O25" s="1488"/>
      <c r="P25" s="1488"/>
      <c r="Q25" s="1488"/>
      <c r="R25" s="1488"/>
      <c r="S25" s="1489"/>
      <c r="T25" s="7"/>
      <c r="U25" s="7"/>
      <c r="V25" s="1462"/>
      <c r="W25" s="1462"/>
      <c r="X25" s="1462"/>
      <c r="Y25" s="1462"/>
      <c r="Z25" s="1462"/>
      <c r="AA25" s="1462"/>
      <c r="AB25" s="666"/>
      <c r="AC25" s="668"/>
      <c r="AD25" s="667"/>
      <c r="AE25" s="667"/>
    </row>
    <row r="26" spans="2:31" ht="20.149999999999999" customHeight="1" thickTop="1">
      <c r="B26" s="1400" t="s">
        <v>507</v>
      </c>
      <c r="C26" s="1443"/>
      <c r="D26" s="1407" t="s">
        <v>876</v>
      </c>
      <c r="E26" s="1408"/>
      <c r="F26" s="1408"/>
      <c r="G26" s="1408"/>
      <c r="H26" s="1408"/>
      <c r="I26" s="1408"/>
      <c r="J26" s="1408"/>
      <c r="K26" s="1408"/>
      <c r="L26" s="1408"/>
      <c r="M26" s="1408"/>
      <c r="N26" s="1408"/>
      <c r="O26" s="1408"/>
      <c r="P26" s="1408"/>
      <c r="Q26" s="1408"/>
      <c r="R26" s="1408"/>
      <c r="S26" s="1409"/>
      <c r="T26" s="7"/>
      <c r="U26" s="7" t="s">
        <v>888</v>
      </c>
      <c r="V26" s="666"/>
      <c r="W26" s="666"/>
      <c r="X26" s="666"/>
      <c r="Y26" s="666"/>
      <c r="Z26" s="666"/>
      <c r="AA26" s="666"/>
      <c r="AB26" s="666"/>
      <c r="AC26" s="668"/>
      <c r="AD26" s="667"/>
      <c r="AE26" s="667"/>
    </row>
    <row r="27" spans="2:31" ht="12" customHeight="1">
      <c r="B27" s="1402"/>
      <c r="C27" s="1444"/>
      <c r="D27" s="1410" t="s">
        <v>889</v>
      </c>
      <c r="E27" s="1411"/>
      <c r="F27" s="1412"/>
      <c r="G27" s="1413" t="s">
        <v>890</v>
      </c>
      <c r="H27" s="1414"/>
      <c r="I27" s="1414"/>
      <c r="J27" s="1414"/>
      <c r="K27" s="1414"/>
      <c r="L27" s="1414"/>
      <c r="M27" s="1414"/>
      <c r="N27" s="1414"/>
      <c r="O27" s="1414"/>
      <c r="P27" s="1414"/>
      <c r="Q27" s="1414"/>
      <c r="R27" s="1414"/>
      <c r="S27" s="1415"/>
      <c r="T27" s="7"/>
      <c r="U27" s="7"/>
      <c r="V27" s="666"/>
      <c r="W27" s="666"/>
      <c r="X27" s="666"/>
      <c r="Y27" s="666"/>
      <c r="Z27" s="666"/>
      <c r="AA27" s="666"/>
      <c r="AB27" s="665"/>
      <c r="AC27" s="665"/>
      <c r="AD27" s="665"/>
      <c r="AE27" s="665"/>
    </row>
    <row r="28" spans="2:31" ht="20.149999999999999" customHeight="1">
      <c r="B28" s="1445"/>
      <c r="C28" s="1444"/>
      <c r="D28" s="1431" t="s">
        <v>498</v>
      </c>
      <c r="E28" s="1432"/>
      <c r="F28" s="1433"/>
      <c r="G28" s="1416" t="str">
        <f>各項目入力表!F7</f>
        <v>○○　□□</v>
      </c>
      <c r="H28" s="1417"/>
      <c r="I28" s="1417"/>
      <c r="J28" s="1417"/>
      <c r="K28" s="1417"/>
      <c r="L28" s="1417"/>
      <c r="M28" s="1417"/>
      <c r="N28" s="1417"/>
      <c r="O28" s="1417"/>
      <c r="P28" s="1417"/>
      <c r="Q28" s="1417"/>
      <c r="R28" s="1417"/>
      <c r="S28" s="1418"/>
      <c r="T28" s="7"/>
      <c r="U28" s="7" t="s">
        <v>891</v>
      </c>
      <c r="V28" s="666"/>
      <c r="W28" s="666"/>
      <c r="X28" s="666"/>
      <c r="Y28" s="666"/>
      <c r="Z28" s="666"/>
      <c r="AA28" s="666"/>
      <c r="AB28" s="666"/>
      <c r="AC28" s="668"/>
      <c r="AD28" s="667"/>
      <c r="AE28" s="667"/>
    </row>
    <row r="29" spans="2:31" ht="20.149999999999999" customHeight="1">
      <c r="B29" s="1445"/>
      <c r="C29" s="1444"/>
      <c r="D29" s="1419" t="s">
        <v>499</v>
      </c>
      <c r="E29" s="1420"/>
      <c r="F29" s="1421"/>
      <c r="G29" s="1422" t="s">
        <v>969</v>
      </c>
      <c r="H29" s="1423"/>
      <c r="I29" s="1423"/>
      <c r="J29" s="1423"/>
      <c r="K29" s="1423"/>
      <c r="L29" s="1423"/>
      <c r="M29" s="1423"/>
      <c r="N29" s="1423"/>
      <c r="O29" s="1423"/>
      <c r="P29" s="1423"/>
      <c r="Q29" s="1423"/>
      <c r="R29" s="1423"/>
      <c r="S29" s="1424"/>
      <c r="T29" s="7"/>
      <c r="U29" s="7" t="s">
        <v>892</v>
      </c>
      <c r="V29" s="666"/>
      <c r="W29" s="666"/>
      <c r="X29" s="666"/>
      <c r="Y29" s="666"/>
      <c r="Z29" s="666"/>
      <c r="AA29" s="666"/>
      <c r="AB29" s="666"/>
      <c r="AC29" s="667"/>
      <c r="AD29" s="667"/>
      <c r="AE29" s="667"/>
    </row>
    <row r="30" spans="2:31" ht="20.149999999999999" customHeight="1">
      <c r="B30" s="1445"/>
      <c r="C30" s="1444"/>
      <c r="D30" s="1425" t="s">
        <v>881</v>
      </c>
      <c r="E30" s="1426"/>
      <c r="F30" s="1427"/>
      <c r="G30" s="1428" t="s">
        <v>887</v>
      </c>
      <c r="H30" s="1429"/>
      <c r="I30" s="677" t="s">
        <v>893</v>
      </c>
      <c r="J30" s="1428" t="s">
        <v>894</v>
      </c>
      <c r="K30" s="1429"/>
      <c r="L30" s="1429"/>
      <c r="M30" s="677" t="s">
        <v>893</v>
      </c>
      <c r="N30" s="1430" t="s">
        <v>887</v>
      </c>
      <c r="O30" s="1430"/>
      <c r="P30" s="669"/>
      <c r="Q30" s="669"/>
      <c r="R30" s="669"/>
      <c r="S30" s="670"/>
      <c r="T30" s="7"/>
      <c r="U30" s="7" t="s">
        <v>895</v>
      </c>
      <c r="V30" s="915"/>
      <c r="W30" s="650"/>
      <c r="X30" s="650"/>
      <c r="Y30" s="650"/>
      <c r="Z30" s="665"/>
      <c r="AA30" s="668"/>
      <c r="AB30" s="668"/>
      <c r="AC30" s="668"/>
      <c r="AD30" s="219"/>
      <c r="AE30" s="219"/>
    </row>
    <row r="31" spans="2:31" ht="13.5" customHeight="1">
      <c r="B31" s="1445"/>
      <c r="C31" s="1444"/>
      <c r="D31" s="1448" t="s">
        <v>514</v>
      </c>
      <c r="E31" s="1449"/>
      <c r="F31" s="1449"/>
      <c r="G31" s="1374" t="s">
        <v>974</v>
      </c>
      <c r="H31" s="1375"/>
      <c r="I31" s="1376"/>
      <c r="J31" s="1452" t="s">
        <v>896</v>
      </c>
      <c r="K31" s="1453"/>
      <c r="L31" s="1453"/>
      <c r="M31" s="1454"/>
      <c r="N31" s="1458" t="str">
        <f>IF(G31=U28,"建設業法第７条第２号",+IF(G31=U29,"建設業法第１５条第２号",+IF(G31=U30,"建設業法第１５条第２号",IF(G31="",""))))</f>
        <v>建設業法第７条第２号</v>
      </c>
      <c r="O31" s="1459"/>
      <c r="P31" s="1459"/>
      <c r="Q31" s="1459"/>
      <c r="R31" s="1459"/>
      <c r="S31" s="1434"/>
      <c r="T31" s="7"/>
      <c r="U31" s="7" t="s">
        <v>897</v>
      </c>
      <c r="V31" s="7"/>
      <c r="W31" s="7"/>
      <c r="X31" s="7"/>
      <c r="Y31" s="7"/>
      <c r="Z31" s="7"/>
      <c r="AA31" s="7"/>
      <c r="AB31" s="7"/>
      <c r="AC31" s="7"/>
      <c r="AD31" s="7"/>
      <c r="AE31" s="7"/>
    </row>
    <row r="32" spans="2:31" ht="13.5" customHeight="1">
      <c r="B32" s="1445"/>
      <c r="C32" s="1444"/>
      <c r="D32" s="1450"/>
      <c r="E32" s="1451"/>
      <c r="F32" s="1451"/>
      <c r="G32" s="1377"/>
      <c r="H32" s="1375"/>
      <c r="I32" s="1376"/>
      <c r="J32" s="1455"/>
      <c r="K32" s="1456"/>
      <c r="L32" s="1456"/>
      <c r="M32" s="1457"/>
      <c r="N32" s="1460" t="b">
        <f t="shared" ref="N32" si="0">IF(G30=U28,"建設業法第７条第２号",+IF(G30=U29,"建設業法第１５条第２号",+IF(G30=U30,"建設業法第１５条第２号")))</f>
        <v>0</v>
      </c>
      <c r="O32" s="1082"/>
      <c r="P32" s="1082"/>
      <c r="Q32" s="1082"/>
      <c r="R32" s="1082"/>
      <c r="S32" s="1072"/>
      <c r="T32" s="7"/>
      <c r="U32" s="290" t="s">
        <v>898</v>
      </c>
      <c r="V32" s="282"/>
      <c r="W32" s="282"/>
      <c r="X32" s="282" t="s">
        <v>899</v>
      </c>
      <c r="Y32" s="282"/>
      <c r="Z32" s="7"/>
      <c r="AA32" s="7"/>
      <c r="AB32" s="7"/>
      <c r="AC32" s="7"/>
      <c r="AD32" s="7"/>
      <c r="AE32" s="7"/>
    </row>
    <row r="33" spans="2:31" ht="23.5" customHeight="1" thickBot="1">
      <c r="B33" s="1446"/>
      <c r="C33" s="1447"/>
      <c r="D33" s="1390" t="s">
        <v>900</v>
      </c>
      <c r="E33" s="1391"/>
      <c r="F33" s="1391"/>
      <c r="G33" s="1435"/>
      <c r="H33" s="1436"/>
      <c r="I33" s="1437"/>
      <c r="J33" s="1438" t="str">
        <f>IF(G31=U28,"",+IF(G31=U29,"",+IF(G31=U30,"特例監理技術者が兼任する工事　番号・名称",IF(G31="",""))))</f>
        <v/>
      </c>
      <c r="K33" s="1439"/>
      <c r="L33" s="1439"/>
      <c r="M33" s="1439"/>
      <c r="N33" s="1440"/>
      <c r="O33" s="1441"/>
      <c r="P33" s="1441"/>
      <c r="Q33" s="1441"/>
      <c r="R33" s="1441"/>
      <c r="S33" s="1442"/>
      <c r="T33" s="7"/>
      <c r="U33" s="7" t="s">
        <v>901</v>
      </c>
      <c r="V33" s="665"/>
      <c r="W33" s="665"/>
      <c r="X33" s="665"/>
      <c r="Y33" s="665"/>
      <c r="Z33" s="665"/>
      <c r="AA33" s="668"/>
      <c r="AB33" s="668"/>
      <c r="AC33" s="668"/>
      <c r="AD33" s="667"/>
      <c r="AE33" s="667"/>
    </row>
    <row r="34" spans="2:31" ht="20.149999999999999" customHeight="1" thickTop="1">
      <c r="B34" s="1400" t="str">
        <f>IF(G39=U35,"",IF(G39=U36,"主任技術者",+IF(G39=U37,"監理技術者補佐",+IF(G39=U38,"専門技術者"))))</f>
        <v/>
      </c>
      <c r="C34" s="1401"/>
      <c r="D34" s="1407" t="s">
        <v>902</v>
      </c>
      <c r="E34" s="1408"/>
      <c r="F34" s="1408"/>
      <c r="G34" s="1408"/>
      <c r="H34" s="1408"/>
      <c r="I34" s="1408"/>
      <c r="J34" s="1408"/>
      <c r="K34" s="1408"/>
      <c r="L34" s="1408"/>
      <c r="M34" s="1408"/>
      <c r="N34" s="1408"/>
      <c r="O34" s="1408"/>
      <c r="P34" s="1408"/>
      <c r="Q34" s="1408"/>
      <c r="R34" s="1408"/>
      <c r="S34" s="1409"/>
      <c r="T34" s="7"/>
      <c r="U34" s="7"/>
      <c r="V34" s="666"/>
      <c r="W34" s="666"/>
      <c r="X34" s="666"/>
      <c r="Y34" s="666"/>
      <c r="Z34" s="666"/>
      <c r="AA34" s="666"/>
      <c r="AB34" s="666"/>
      <c r="AC34" s="668"/>
      <c r="AD34" s="667"/>
      <c r="AE34" s="667"/>
    </row>
    <row r="35" spans="2:31" ht="12" customHeight="1">
      <c r="B35" s="1402"/>
      <c r="C35" s="1403"/>
      <c r="D35" s="1410" t="s">
        <v>878</v>
      </c>
      <c r="E35" s="1411"/>
      <c r="F35" s="1412"/>
      <c r="G35" s="1413" t="s">
        <v>890</v>
      </c>
      <c r="H35" s="1414"/>
      <c r="I35" s="1414"/>
      <c r="J35" s="1414"/>
      <c r="K35" s="1414"/>
      <c r="L35" s="1414"/>
      <c r="M35" s="1414"/>
      <c r="N35" s="1414"/>
      <c r="O35" s="1414"/>
      <c r="P35" s="1414"/>
      <c r="Q35" s="1414"/>
      <c r="R35" s="1414"/>
      <c r="S35" s="1415"/>
      <c r="T35" s="7"/>
      <c r="U35" s="7"/>
      <c r="V35" s="666"/>
      <c r="W35" s="666"/>
      <c r="X35" s="666"/>
      <c r="Y35" s="666"/>
      <c r="Z35" s="666"/>
      <c r="AA35" s="666"/>
      <c r="AB35" s="665"/>
      <c r="AC35" s="665"/>
      <c r="AD35" s="665"/>
      <c r="AE35" s="665"/>
    </row>
    <row r="36" spans="2:31" ht="20.149999999999999" customHeight="1">
      <c r="B36" s="1404"/>
      <c r="C36" s="1403"/>
      <c r="D36" s="1431" t="s">
        <v>498</v>
      </c>
      <c r="E36" s="1432"/>
      <c r="F36" s="1433"/>
      <c r="G36" s="1416" t="str">
        <f>IF(G39=U35,"",IF(G39=U36,各項目入力表!F8,+IF(G39=U37,各項目入力表!F9,+IF(G39=U38,各項目入力表!F10))))</f>
        <v/>
      </c>
      <c r="H36" s="1417"/>
      <c r="I36" s="1417"/>
      <c r="J36" s="1417"/>
      <c r="K36" s="1417"/>
      <c r="L36" s="1417"/>
      <c r="M36" s="1417"/>
      <c r="N36" s="1417"/>
      <c r="O36" s="1417"/>
      <c r="P36" s="1417"/>
      <c r="Q36" s="1417"/>
      <c r="R36" s="1417"/>
      <c r="S36" s="1418"/>
      <c r="T36" s="7"/>
      <c r="U36" s="7" t="s">
        <v>975</v>
      </c>
      <c r="V36" s="666"/>
      <c r="W36" s="666"/>
      <c r="X36" s="666"/>
      <c r="Y36" s="666"/>
      <c r="Z36" s="666"/>
      <c r="AA36" s="666"/>
      <c r="AB36" s="666"/>
      <c r="AC36" s="668"/>
      <c r="AD36" s="667"/>
      <c r="AE36" s="667"/>
    </row>
    <row r="37" spans="2:31" ht="20.149999999999999" customHeight="1">
      <c r="B37" s="1404"/>
      <c r="C37" s="1403"/>
      <c r="D37" s="1419" t="s">
        <v>499</v>
      </c>
      <c r="E37" s="1420"/>
      <c r="F37" s="1421"/>
      <c r="G37" s="1422" t="s">
        <v>969</v>
      </c>
      <c r="H37" s="1423"/>
      <c r="I37" s="1423"/>
      <c r="J37" s="1423"/>
      <c r="K37" s="1423"/>
      <c r="L37" s="1423"/>
      <c r="M37" s="1423"/>
      <c r="N37" s="1423"/>
      <c r="O37" s="1423"/>
      <c r="P37" s="1423"/>
      <c r="Q37" s="1423"/>
      <c r="R37" s="1423"/>
      <c r="S37" s="1424"/>
      <c r="T37" s="7"/>
      <c r="U37" s="7" t="s">
        <v>903</v>
      </c>
      <c r="V37" s="666"/>
      <c r="W37" s="666"/>
      <c r="X37" s="666"/>
      <c r="Y37" s="666"/>
      <c r="Z37" s="666"/>
      <c r="AA37" s="666"/>
      <c r="AB37" s="666"/>
      <c r="AC37" s="667"/>
      <c r="AD37" s="667"/>
      <c r="AE37" s="667"/>
    </row>
    <row r="38" spans="2:31" ht="20.149999999999999" customHeight="1">
      <c r="B38" s="1404"/>
      <c r="C38" s="1403"/>
      <c r="D38" s="1425" t="s">
        <v>904</v>
      </c>
      <c r="E38" s="1426"/>
      <c r="F38" s="1427"/>
      <c r="G38" s="1428" t="s">
        <v>905</v>
      </c>
      <c r="H38" s="1429"/>
      <c r="I38" s="677" t="s">
        <v>886</v>
      </c>
      <c r="J38" s="1428" t="s">
        <v>906</v>
      </c>
      <c r="K38" s="1429"/>
      <c r="L38" s="1429"/>
      <c r="M38" s="677" t="s">
        <v>886</v>
      </c>
      <c r="N38" s="1430" t="s">
        <v>907</v>
      </c>
      <c r="O38" s="1430"/>
      <c r="P38" s="669"/>
      <c r="Q38" s="669"/>
      <c r="R38" s="669"/>
      <c r="S38" s="670"/>
      <c r="T38" s="7"/>
      <c r="U38" s="7" t="s">
        <v>908</v>
      </c>
      <c r="V38" s="915"/>
      <c r="W38" s="650"/>
      <c r="X38" s="650"/>
      <c r="Y38" s="650"/>
      <c r="Z38" s="665"/>
      <c r="AA38" s="668"/>
      <c r="AB38" s="668"/>
      <c r="AC38" s="668"/>
      <c r="AD38" s="219"/>
      <c r="AE38" s="219"/>
    </row>
    <row r="39" spans="2:31" ht="13.5" customHeight="1">
      <c r="B39" s="1404"/>
      <c r="C39" s="1403"/>
      <c r="D39" s="1370" t="s">
        <v>514</v>
      </c>
      <c r="E39" s="1371"/>
      <c r="F39" s="1371"/>
      <c r="G39" s="1374"/>
      <c r="H39" s="1375"/>
      <c r="I39" s="1376"/>
      <c r="J39" s="1378" t="s">
        <v>909</v>
      </c>
      <c r="K39" s="1379"/>
      <c r="L39" s="1379"/>
      <c r="M39" s="1380"/>
      <c r="N39" s="1384" t="str">
        <f>IF(G39=U35,"",IF(G39=U36,"建設業法第７条第２号",+IF(G39=U37,"建設業法第７条第２号",+IF(G39=U38,"建設業法第７条第２号"))))</f>
        <v/>
      </c>
      <c r="O39" s="1385"/>
      <c r="P39" s="1385"/>
      <c r="Q39" s="1385"/>
      <c r="R39" s="1385"/>
      <c r="S39" s="1388"/>
      <c r="T39" s="7"/>
      <c r="U39" s="7" t="s">
        <v>899</v>
      </c>
      <c r="V39" s="7"/>
      <c r="W39" s="7"/>
      <c r="X39" s="7"/>
      <c r="Y39" s="7"/>
      <c r="Z39" s="7"/>
      <c r="AA39" s="7"/>
      <c r="AB39" s="7"/>
      <c r="AC39" s="7"/>
      <c r="AD39" s="7"/>
      <c r="AE39" s="7"/>
    </row>
    <row r="40" spans="2:31" ht="13.5" customHeight="1">
      <c r="B40" s="1404"/>
      <c r="C40" s="1403"/>
      <c r="D40" s="1372"/>
      <c r="E40" s="1373"/>
      <c r="F40" s="1373"/>
      <c r="G40" s="1377"/>
      <c r="H40" s="1375"/>
      <c r="I40" s="1376"/>
      <c r="J40" s="1381"/>
      <c r="K40" s="1382"/>
      <c r="L40" s="1382"/>
      <c r="M40" s="1383"/>
      <c r="N40" s="1386" t="b">
        <f t="shared" ref="N40" si="1">IF(G38=U36,"建設業法第７条第２号",+IF(G38=U37,"建設業法第１５条第２号",+IF(G38=U38,"建設業法第１５条第２号")))</f>
        <v>0</v>
      </c>
      <c r="O40" s="1387"/>
      <c r="P40" s="1387"/>
      <c r="Q40" s="1387"/>
      <c r="R40" s="1387"/>
      <c r="S40" s="1389"/>
      <c r="T40" s="7"/>
      <c r="U40" s="290" t="s">
        <v>910</v>
      </c>
      <c r="V40" s="282"/>
      <c r="W40" s="282"/>
      <c r="X40" s="282" t="s">
        <v>911</v>
      </c>
      <c r="Y40" s="282"/>
      <c r="Z40" s="7"/>
      <c r="AA40" s="7"/>
      <c r="AB40" s="7"/>
      <c r="AC40" s="7"/>
      <c r="AD40" s="7"/>
      <c r="AE40" s="7"/>
    </row>
    <row r="41" spans="2:31" ht="23.5" customHeight="1" thickBot="1">
      <c r="B41" s="1405"/>
      <c r="C41" s="1406"/>
      <c r="D41" s="1390" t="s">
        <v>900</v>
      </c>
      <c r="E41" s="1391"/>
      <c r="F41" s="1391"/>
      <c r="G41" s="1392"/>
      <c r="H41" s="1393"/>
      <c r="I41" s="1394"/>
      <c r="J41" s="1395" t="s">
        <v>912</v>
      </c>
      <c r="K41" s="1396"/>
      <c r="L41" s="1396"/>
      <c r="M41" s="1396"/>
      <c r="N41" s="1397"/>
      <c r="O41" s="1398"/>
      <c r="P41" s="1398"/>
      <c r="Q41" s="1398"/>
      <c r="R41" s="1398"/>
      <c r="S41" s="1399"/>
      <c r="T41" s="7"/>
      <c r="U41" s="7" t="s">
        <v>913</v>
      </c>
      <c r="V41" s="665"/>
      <c r="W41" s="665"/>
      <c r="X41" s="665"/>
      <c r="Y41" s="665"/>
      <c r="Z41" s="665"/>
      <c r="AA41" s="668"/>
      <c r="AB41" s="668"/>
      <c r="AC41" s="668"/>
      <c r="AD41" s="667"/>
      <c r="AE41" s="667"/>
    </row>
    <row r="42" spans="2:31" ht="155" customHeight="1" thickTop="1" thickBot="1">
      <c r="B42" s="1365" t="s">
        <v>515</v>
      </c>
      <c r="C42" s="1366"/>
      <c r="D42" s="1367" t="s">
        <v>914</v>
      </c>
      <c r="E42" s="1368"/>
      <c r="F42" s="1368"/>
      <c r="G42" s="1368"/>
      <c r="H42" s="1368"/>
      <c r="I42" s="1368"/>
      <c r="J42" s="1368"/>
      <c r="K42" s="1368"/>
      <c r="L42" s="1368"/>
      <c r="M42" s="1368"/>
      <c r="N42" s="1368"/>
      <c r="O42" s="1368"/>
      <c r="P42" s="1368"/>
      <c r="Q42" s="1368"/>
      <c r="R42" s="1368"/>
      <c r="S42" s="1369"/>
      <c r="T42" s="7"/>
      <c r="U42" s="7"/>
      <c r="V42" s="7"/>
      <c r="W42" s="7"/>
      <c r="X42" s="7"/>
      <c r="Y42" s="7"/>
      <c r="Z42" s="7"/>
      <c r="AA42" s="7"/>
      <c r="AB42" s="7"/>
      <c r="AC42" s="7"/>
      <c r="AD42" s="7"/>
      <c r="AE42" s="7"/>
    </row>
    <row r="43" spans="2:31" ht="46.5" customHeight="1">
      <c r="B43" s="17"/>
      <c r="C43" s="279"/>
      <c r="D43" s="18"/>
      <c r="E43" s="652"/>
      <c r="F43" s="652"/>
      <c r="G43" s="652"/>
      <c r="H43" s="652"/>
      <c r="I43" s="652"/>
      <c r="J43" s="652"/>
      <c r="K43" s="652"/>
      <c r="L43" s="652"/>
      <c r="M43" s="652"/>
      <c r="N43" s="652"/>
      <c r="O43" s="652"/>
      <c r="P43" s="652"/>
      <c r="Q43" s="652"/>
      <c r="R43" s="652"/>
      <c r="S43" s="652"/>
      <c r="T43" s="7"/>
      <c r="U43" s="7"/>
      <c r="V43" s="7"/>
      <c r="W43" s="7"/>
      <c r="X43" s="7"/>
      <c r="Y43" s="7"/>
      <c r="Z43" s="7"/>
      <c r="AA43" s="7"/>
      <c r="AB43" s="7"/>
      <c r="AC43" s="7"/>
      <c r="AD43" s="7"/>
      <c r="AE43" s="7"/>
    </row>
    <row r="44" spans="2:31" ht="12.75" hidden="1" customHeight="1">
      <c r="B44" s="7"/>
      <c r="C44" s="7" t="s">
        <v>915</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2:31" hidden="1">
      <c r="B45" s="7"/>
      <c r="C45" s="7" t="s">
        <v>916</v>
      </c>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2:31" hidden="1">
      <c r="B46" s="7"/>
      <c r="C46" s="7" t="s">
        <v>917</v>
      </c>
      <c r="D46" s="8"/>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2:31" hidden="1">
      <c r="B47" s="7"/>
      <c r="C47" s="7" t="s">
        <v>918</v>
      </c>
      <c r="D47" s="8"/>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2:31" hidden="1">
      <c r="B48" s="7"/>
      <c r="C48" s="7" t="s">
        <v>919</v>
      </c>
      <c r="D48" s="8"/>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3:3" hidden="1">
      <c r="C49" s="7" t="s">
        <v>920</v>
      </c>
    </row>
    <row r="50" spans="3:3" hidden="1">
      <c r="C50" s="7" t="s">
        <v>921</v>
      </c>
    </row>
    <row r="51" spans="3:3" hidden="1">
      <c r="C51" s="7" t="s">
        <v>922</v>
      </c>
    </row>
    <row r="52" spans="3:3" hidden="1">
      <c r="C52" s="7" t="s">
        <v>923</v>
      </c>
    </row>
    <row r="53" spans="3:3" hidden="1">
      <c r="C53" s="7" t="s">
        <v>924</v>
      </c>
    </row>
    <row r="54" spans="3:3" hidden="1">
      <c r="C54" s="7" t="s">
        <v>925</v>
      </c>
    </row>
    <row r="55" spans="3:3" hidden="1">
      <c r="C55" s="7" t="s">
        <v>926</v>
      </c>
    </row>
    <row r="56" spans="3:3" hidden="1">
      <c r="C56" s="7" t="s">
        <v>927</v>
      </c>
    </row>
    <row r="57" spans="3:3" hidden="1">
      <c r="C57" s="7" t="s">
        <v>928</v>
      </c>
    </row>
    <row r="58" spans="3:3" hidden="1">
      <c r="C58" s="7" t="s">
        <v>930</v>
      </c>
    </row>
    <row r="59" spans="3:3" hidden="1">
      <c r="C59" s="7" t="s">
        <v>931</v>
      </c>
    </row>
    <row r="60" spans="3:3" hidden="1">
      <c r="C60" s="7" t="s">
        <v>932</v>
      </c>
    </row>
    <row r="61" spans="3:3" hidden="1">
      <c r="C61" s="7" t="s">
        <v>933</v>
      </c>
    </row>
    <row r="62" spans="3:3" hidden="1">
      <c r="C62" s="7" t="s">
        <v>934</v>
      </c>
    </row>
    <row r="63" spans="3:3" hidden="1">
      <c r="C63" s="7" t="s">
        <v>935</v>
      </c>
    </row>
    <row r="64" spans="3:3" hidden="1">
      <c r="C64" s="7" t="s">
        <v>937</v>
      </c>
    </row>
    <row r="65" spans="3:20" hidden="1">
      <c r="C65" s="7" t="s">
        <v>938</v>
      </c>
      <c r="D65" s="8"/>
      <c r="E65" s="7"/>
      <c r="F65" s="7"/>
      <c r="G65" s="7"/>
      <c r="H65" s="7"/>
      <c r="I65" s="7"/>
      <c r="J65" s="7"/>
      <c r="K65" s="7"/>
      <c r="L65" s="7"/>
      <c r="M65" s="7"/>
      <c r="N65" s="7"/>
      <c r="O65" s="7"/>
      <c r="P65" s="7"/>
      <c r="Q65" s="7"/>
      <c r="R65" s="7"/>
      <c r="S65" s="7"/>
      <c r="T65" s="7"/>
    </row>
    <row r="66" spans="3:20" hidden="1">
      <c r="C66" s="7" t="s">
        <v>939</v>
      </c>
      <c r="D66" s="8"/>
      <c r="E66" s="7"/>
      <c r="F66" s="7"/>
      <c r="G66" s="7"/>
      <c r="H66" s="7"/>
      <c r="I66" s="7"/>
      <c r="J66" s="7"/>
      <c r="K66" s="7"/>
      <c r="L66" s="7"/>
      <c r="M66" s="7"/>
      <c r="N66" s="7"/>
      <c r="O66" s="7"/>
      <c r="P66" s="7"/>
      <c r="Q66" s="7"/>
      <c r="R66" s="7"/>
      <c r="S66" s="7"/>
      <c r="T66" s="7"/>
    </row>
    <row r="67" spans="3:20" hidden="1">
      <c r="C67" s="7" t="s">
        <v>940</v>
      </c>
      <c r="D67" s="8"/>
      <c r="E67" s="7"/>
      <c r="F67" s="7"/>
      <c r="G67" s="7"/>
      <c r="H67" s="7"/>
      <c r="I67" s="7"/>
      <c r="J67" s="7"/>
      <c r="K67" s="7"/>
      <c r="L67" s="7"/>
      <c r="M67" s="7"/>
      <c r="N67" s="7"/>
      <c r="O67" s="7"/>
      <c r="P67" s="7"/>
      <c r="Q67" s="7"/>
      <c r="R67" s="7"/>
      <c r="S67" s="7"/>
      <c r="T67" s="7"/>
    </row>
    <row r="68" spans="3:20" hidden="1">
      <c r="C68" s="7" t="s">
        <v>941</v>
      </c>
      <c r="D68" s="8"/>
      <c r="E68" s="7"/>
      <c r="F68" s="7"/>
      <c r="G68" s="7"/>
      <c r="H68" s="7"/>
      <c r="I68" s="7"/>
      <c r="J68" s="7"/>
      <c r="K68" s="7"/>
      <c r="L68" s="7"/>
      <c r="M68" s="7"/>
      <c r="N68" s="7"/>
      <c r="O68" s="7"/>
      <c r="P68" s="7"/>
      <c r="Q68" s="7"/>
      <c r="R68" s="7"/>
      <c r="S68" s="7"/>
      <c r="T68" s="7"/>
    </row>
    <row r="69" spans="3:20" hidden="1">
      <c r="C69" s="7" t="s">
        <v>942</v>
      </c>
      <c r="D69" s="8"/>
      <c r="E69" s="7"/>
      <c r="F69" s="7"/>
      <c r="G69" s="7"/>
      <c r="H69" s="7"/>
      <c r="I69" s="7"/>
      <c r="J69" s="7"/>
      <c r="K69" s="7"/>
      <c r="L69" s="7"/>
      <c r="M69" s="7"/>
      <c r="N69" s="7"/>
      <c r="O69" s="7"/>
      <c r="P69" s="7"/>
      <c r="Q69" s="7"/>
      <c r="R69" s="7"/>
      <c r="S69" s="7"/>
      <c r="T69" s="7"/>
    </row>
    <row r="70" spans="3:20" hidden="1">
      <c r="C70" s="7" t="s">
        <v>775</v>
      </c>
      <c r="D70" s="8"/>
      <c r="E70" s="7"/>
      <c r="F70" s="7"/>
      <c r="G70" s="7"/>
      <c r="H70" s="7"/>
      <c r="I70" s="7"/>
      <c r="J70" s="7"/>
      <c r="K70" s="7"/>
      <c r="L70" s="7"/>
      <c r="M70" s="7"/>
      <c r="N70" s="7"/>
      <c r="O70" s="7"/>
      <c r="P70" s="7"/>
      <c r="Q70" s="7"/>
      <c r="R70" s="7"/>
      <c r="S70" s="7"/>
      <c r="T70" s="682"/>
    </row>
    <row r="71" spans="3:20">
      <c r="C71" s="8"/>
      <c r="D71" s="8"/>
      <c r="E71" s="7"/>
      <c r="F71" s="7"/>
      <c r="G71" s="7"/>
      <c r="H71" s="7"/>
      <c r="I71" s="7"/>
      <c r="J71" s="7"/>
      <c r="K71" s="7"/>
      <c r="L71" s="7"/>
      <c r="M71" s="7"/>
      <c r="N71" s="7"/>
      <c r="O71" s="7"/>
      <c r="P71" s="7"/>
      <c r="Q71" s="7"/>
      <c r="R71" s="7"/>
      <c r="S71" s="7"/>
      <c r="T71" s="7"/>
    </row>
  </sheetData>
  <sheetProtection sheet="1" selectLockedCells="1"/>
  <autoFilter ref="B16:S4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84">
    <mergeCell ref="I7:K7"/>
    <mergeCell ref="M7:S7"/>
    <mergeCell ref="B1:S1"/>
    <mergeCell ref="O2:S2"/>
    <mergeCell ref="AA2:AG2"/>
    <mergeCell ref="C4:D4"/>
    <mergeCell ref="C5:G5"/>
    <mergeCell ref="AH13:AI13"/>
    <mergeCell ref="I8:K8"/>
    <mergeCell ref="M8:S8"/>
    <mergeCell ref="T8:X8"/>
    <mergeCell ref="Z8:AG8"/>
    <mergeCell ref="I9:K9"/>
    <mergeCell ref="M9:R9"/>
    <mergeCell ref="T9:X9"/>
    <mergeCell ref="Z9:AG9"/>
    <mergeCell ref="I10:S10"/>
    <mergeCell ref="I11:S11"/>
    <mergeCell ref="I12:S12"/>
    <mergeCell ref="T13:X13"/>
    <mergeCell ref="Z13:AG13"/>
    <mergeCell ref="G14:N14"/>
    <mergeCell ref="B16:S16"/>
    <mergeCell ref="B17:C17"/>
    <mergeCell ref="D17:S17"/>
    <mergeCell ref="B18:C25"/>
    <mergeCell ref="D18:S18"/>
    <mergeCell ref="N22:O22"/>
    <mergeCell ref="D23:S23"/>
    <mergeCell ref="D24:S25"/>
    <mergeCell ref="V18:AA25"/>
    <mergeCell ref="D19:F19"/>
    <mergeCell ref="G19:S19"/>
    <mergeCell ref="D20:F20"/>
    <mergeCell ref="G20:S20"/>
    <mergeCell ref="D21:F21"/>
    <mergeCell ref="G21:S21"/>
    <mergeCell ref="D22:F22"/>
    <mergeCell ref="G22:H22"/>
    <mergeCell ref="J22:L22"/>
    <mergeCell ref="B26:C33"/>
    <mergeCell ref="D26:S26"/>
    <mergeCell ref="D27:F27"/>
    <mergeCell ref="G27:S27"/>
    <mergeCell ref="D28:F28"/>
    <mergeCell ref="G28:S28"/>
    <mergeCell ref="D29:F29"/>
    <mergeCell ref="G29:S29"/>
    <mergeCell ref="D30:F30"/>
    <mergeCell ref="G30:H30"/>
    <mergeCell ref="J30:L30"/>
    <mergeCell ref="N30:O30"/>
    <mergeCell ref="D31:F32"/>
    <mergeCell ref="G31:I32"/>
    <mergeCell ref="J31:M32"/>
    <mergeCell ref="N31:R32"/>
    <mergeCell ref="D36:F36"/>
    <mergeCell ref="S31:S32"/>
    <mergeCell ref="D33:F33"/>
    <mergeCell ref="G33:I33"/>
    <mergeCell ref="J33:M33"/>
    <mergeCell ref="N33:S33"/>
    <mergeCell ref="D37:F37"/>
    <mergeCell ref="G37:S37"/>
    <mergeCell ref="D38:F38"/>
    <mergeCell ref="G38:H38"/>
    <mergeCell ref="J38:L38"/>
    <mergeCell ref="N38:O38"/>
    <mergeCell ref="B42:C42"/>
    <mergeCell ref="D42:S42"/>
    <mergeCell ref="D39:F40"/>
    <mergeCell ref="G39:I40"/>
    <mergeCell ref="J39:M40"/>
    <mergeCell ref="N39:R40"/>
    <mergeCell ref="S39:S40"/>
    <mergeCell ref="D41:F41"/>
    <mergeCell ref="G41:I41"/>
    <mergeCell ref="J41:M41"/>
    <mergeCell ref="N41:S41"/>
    <mergeCell ref="B34:C41"/>
    <mergeCell ref="D34:S34"/>
    <mergeCell ref="D35:F35"/>
    <mergeCell ref="G35:S35"/>
    <mergeCell ref="G36:S36"/>
  </mergeCells>
  <phoneticPr fontId="3"/>
  <dataValidations count="5">
    <dataValidation type="list" allowBlank="1" showInputMessage="1" showErrorMessage="1" sqref="N41:S41">
      <formula1>$C$43:$C$70</formula1>
    </dataValidation>
    <dataValidation type="list" allowBlank="1" showInputMessage="1" showErrorMessage="1" sqref="G39:I40">
      <formula1>$U$35:$U$38</formula1>
    </dataValidation>
    <dataValidation type="list" allowBlank="1" showInputMessage="1" showErrorMessage="1" sqref="S31:S32 S39:S40">
      <formula1>$U$31:$U$33</formula1>
    </dataValidation>
    <dataValidation type="list" allowBlank="1" showInputMessage="1" showErrorMessage="1" sqref="G31:I32">
      <formula1>$U$28:$U$30</formula1>
    </dataValidation>
    <dataValidation type="list" allowBlank="1" showInputMessage="1" showErrorMessage="1" sqref="AC28 AA30:AC30 AC22:AC26 AB33:AC33 AC36 AA38:AC38 AC34 AB41:AC41">
      <formula1>$U$31:$U$31</formula1>
    </dataValidation>
  </dataValidations>
  <printOptions horizontalCentered="1"/>
  <pageMargins left="0.39370078740157483" right="0.39370078740157483" top="0.39370078740157483" bottom="0.39370078740157483"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K63"/>
  <sheetViews>
    <sheetView showZeros="0" view="pageBreakPreview" zoomScaleNormal="100" zoomScaleSheetLayoutView="100" workbookViewId="0">
      <selection activeCell="G21" sqref="G21:S21"/>
    </sheetView>
  </sheetViews>
  <sheetFormatPr defaultColWidth="9" defaultRowHeight="13"/>
  <cols>
    <col min="1" max="1" width="9" customWidth="1"/>
    <col min="2" max="2" width="3.81640625" customWidth="1"/>
    <col min="3" max="3" width="6.6328125" customWidth="1"/>
    <col min="4" max="19" width="5.1796875" customWidth="1"/>
    <col min="21" max="21" width="6.81640625" hidden="1" customWidth="1"/>
    <col min="24" max="24" width="9" customWidth="1"/>
    <col min="26" max="26" width="4.81640625" customWidth="1"/>
    <col min="27" max="27" width="9.453125" customWidth="1"/>
    <col min="28" max="29" width="3.6328125" customWidth="1"/>
    <col min="249" max="249" width="0.90625" customWidth="1"/>
    <col min="250" max="250" width="15.6328125" customWidth="1"/>
    <col min="251" max="251" width="4.6328125" customWidth="1"/>
    <col min="252" max="252" width="8.6328125" customWidth="1"/>
    <col min="253" max="253" width="9.6328125" customWidth="1"/>
    <col min="254" max="254" width="4.6328125" customWidth="1"/>
    <col min="255" max="255" width="15.6328125" customWidth="1"/>
    <col min="256" max="256" width="10.6328125" customWidth="1"/>
    <col min="257" max="258" width="8.6328125" customWidth="1"/>
    <col min="259" max="260" width="0.90625" customWidth="1"/>
    <col min="505" max="505" width="0.90625" customWidth="1"/>
    <col min="506" max="506" width="15.6328125" customWidth="1"/>
    <col min="507" max="507" width="4.6328125" customWidth="1"/>
    <col min="508" max="508" width="8.6328125" customWidth="1"/>
    <col min="509" max="509" width="9.6328125" customWidth="1"/>
    <col min="510" max="510" width="4.6328125" customWidth="1"/>
    <col min="511" max="511" width="15.6328125" customWidth="1"/>
    <col min="512" max="512" width="10.6328125" customWidth="1"/>
    <col min="513" max="514" width="8.6328125" customWidth="1"/>
    <col min="515" max="516" width="0.90625" customWidth="1"/>
    <col min="761" max="761" width="0.90625" customWidth="1"/>
    <col min="762" max="762" width="15.6328125" customWidth="1"/>
    <col min="763" max="763" width="4.6328125" customWidth="1"/>
    <col min="764" max="764" width="8.6328125" customWidth="1"/>
    <col min="765" max="765" width="9.6328125" customWidth="1"/>
    <col min="766" max="766" width="4.6328125" customWidth="1"/>
    <col min="767" max="767" width="15.6328125" customWidth="1"/>
    <col min="768" max="768" width="10.6328125" customWidth="1"/>
    <col min="769" max="770" width="8.6328125" customWidth="1"/>
    <col min="771" max="772" width="0.90625" customWidth="1"/>
    <col min="1017" max="1017" width="0.90625" customWidth="1"/>
    <col min="1018" max="1018" width="15.6328125" customWidth="1"/>
    <col min="1019" max="1019" width="4.6328125" customWidth="1"/>
    <col min="1020" max="1020" width="8.6328125" customWidth="1"/>
    <col min="1021" max="1021" width="9.6328125" customWidth="1"/>
    <col min="1022" max="1022" width="4.6328125" customWidth="1"/>
    <col min="1023" max="1023" width="15.6328125" customWidth="1"/>
    <col min="1024" max="1024" width="10.6328125" customWidth="1"/>
    <col min="1025" max="1026" width="8.6328125" customWidth="1"/>
    <col min="1027" max="1028" width="0.90625" customWidth="1"/>
    <col min="1273" max="1273" width="0.90625" customWidth="1"/>
    <col min="1274" max="1274" width="15.6328125" customWidth="1"/>
    <col min="1275" max="1275" width="4.6328125" customWidth="1"/>
    <col min="1276" max="1276" width="8.6328125" customWidth="1"/>
    <col min="1277" max="1277" width="9.6328125" customWidth="1"/>
    <col min="1278" max="1278" width="4.6328125" customWidth="1"/>
    <col min="1279" max="1279" width="15.6328125" customWidth="1"/>
    <col min="1280" max="1280" width="10.6328125" customWidth="1"/>
    <col min="1281" max="1282" width="8.6328125" customWidth="1"/>
    <col min="1283" max="1284" width="0.90625" customWidth="1"/>
    <col min="1529" max="1529" width="0.90625" customWidth="1"/>
    <col min="1530" max="1530" width="15.6328125" customWidth="1"/>
    <col min="1531" max="1531" width="4.6328125" customWidth="1"/>
    <col min="1532" max="1532" width="8.6328125" customWidth="1"/>
    <col min="1533" max="1533" width="9.6328125" customWidth="1"/>
    <col min="1534" max="1534" width="4.6328125" customWidth="1"/>
    <col min="1535" max="1535" width="15.6328125" customWidth="1"/>
    <col min="1536" max="1536" width="10.6328125" customWidth="1"/>
    <col min="1537" max="1538" width="8.6328125" customWidth="1"/>
    <col min="1539" max="1540" width="0.90625" customWidth="1"/>
    <col min="1785" max="1785" width="0.90625" customWidth="1"/>
    <col min="1786" max="1786" width="15.6328125" customWidth="1"/>
    <col min="1787" max="1787" width="4.6328125" customWidth="1"/>
    <col min="1788" max="1788" width="8.6328125" customWidth="1"/>
    <col min="1789" max="1789" width="9.6328125" customWidth="1"/>
    <col min="1790" max="1790" width="4.6328125" customWidth="1"/>
    <col min="1791" max="1791" width="15.6328125" customWidth="1"/>
    <col min="1792" max="1792" width="10.6328125" customWidth="1"/>
    <col min="1793" max="1794" width="8.6328125" customWidth="1"/>
    <col min="1795" max="1796" width="0.90625" customWidth="1"/>
    <col min="2041" max="2041" width="0.90625" customWidth="1"/>
    <col min="2042" max="2042" width="15.6328125" customWidth="1"/>
    <col min="2043" max="2043" width="4.6328125" customWidth="1"/>
    <col min="2044" max="2044" width="8.6328125" customWidth="1"/>
    <col min="2045" max="2045" width="9.6328125" customWidth="1"/>
    <col min="2046" max="2046" width="4.6328125" customWidth="1"/>
    <col min="2047" max="2047" width="15.6328125" customWidth="1"/>
    <col min="2048" max="2048" width="10.6328125" customWidth="1"/>
    <col min="2049" max="2050" width="8.6328125" customWidth="1"/>
    <col min="2051" max="2052" width="0.90625" customWidth="1"/>
    <col min="2297" max="2297" width="0.90625" customWidth="1"/>
    <col min="2298" max="2298" width="15.6328125" customWidth="1"/>
    <col min="2299" max="2299" width="4.6328125" customWidth="1"/>
    <col min="2300" max="2300" width="8.6328125" customWidth="1"/>
    <col min="2301" max="2301" width="9.6328125" customWidth="1"/>
    <col min="2302" max="2302" width="4.6328125" customWidth="1"/>
    <col min="2303" max="2303" width="15.6328125" customWidth="1"/>
    <col min="2304" max="2304" width="10.6328125" customWidth="1"/>
    <col min="2305" max="2306" width="8.6328125" customWidth="1"/>
    <col min="2307" max="2308" width="0.90625" customWidth="1"/>
    <col min="2553" max="2553" width="0.90625" customWidth="1"/>
    <col min="2554" max="2554" width="15.6328125" customWidth="1"/>
    <col min="2555" max="2555" width="4.6328125" customWidth="1"/>
    <col min="2556" max="2556" width="8.6328125" customWidth="1"/>
    <col min="2557" max="2557" width="9.6328125" customWidth="1"/>
    <col min="2558" max="2558" width="4.6328125" customWidth="1"/>
    <col min="2559" max="2559" width="15.6328125" customWidth="1"/>
    <col min="2560" max="2560" width="10.6328125" customWidth="1"/>
    <col min="2561" max="2562" width="8.6328125" customWidth="1"/>
    <col min="2563" max="2564" width="0.90625" customWidth="1"/>
    <col min="2809" max="2809" width="0.90625" customWidth="1"/>
    <col min="2810" max="2810" width="15.6328125" customWidth="1"/>
    <col min="2811" max="2811" width="4.6328125" customWidth="1"/>
    <col min="2812" max="2812" width="8.6328125" customWidth="1"/>
    <col min="2813" max="2813" width="9.6328125" customWidth="1"/>
    <col min="2814" max="2814" width="4.6328125" customWidth="1"/>
    <col min="2815" max="2815" width="15.6328125" customWidth="1"/>
    <col min="2816" max="2816" width="10.6328125" customWidth="1"/>
    <col min="2817" max="2818" width="8.6328125" customWidth="1"/>
    <col min="2819" max="2820" width="0.90625" customWidth="1"/>
    <col min="3065" max="3065" width="0.90625" customWidth="1"/>
    <col min="3066" max="3066" width="15.6328125" customWidth="1"/>
    <col min="3067" max="3067" width="4.6328125" customWidth="1"/>
    <col min="3068" max="3068" width="8.6328125" customWidth="1"/>
    <col min="3069" max="3069" width="9.6328125" customWidth="1"/>
    <col min="3070" max="3070" width="4.6328125" customWidth="1"/>
    <col min="3071" max="3071" width="15.6328125" customWidth="1"/>
    <col min="3072" max="3072" width="10.6328125" customWidth="1"/>
    <col min="3073" max="3074" width="8.6328125" customWidth="1"/>
    <col min="3075" max="3076" width="0.90625" customWidth="1"/>
    <col min="3321" max="3321" width="0.90625" customWidth="1"/>
    <col min="3322" max="3322" width="15.6328125" customWidth="1"/>
    <col min="3323" max="3323" width="4.6328125" customWidth="1"/>
    <col min="3324" max="3324" width="8.6328125" customWidth="1"/>
    <col min="3325" max="3325" width="9.6328125" customWidth="1"/>
    <col min="3326" max="3326" width="4.6328125" customWidth="1"/>
    <col min="3327" max="3327" width="15.6328125" customWidth="1"/>
    <col min="3328" max="3328" width="10.6328125" customWidth="1"/>
    <col min="3329" max="3330" width="8.6328125" customWidth="1"/>
    <col min="3331" max="3332" width="0.90625" customWidth="1"/>
    <col min="3577" max="3577" width="0.90625" customWidth="1"/>
    <col min="3578" max="3578" width="15.6328125" customWidth="1"/>
    <col min="3579" max="3579" width="4.6328125" customWidth="1"/>
    <col min="3580" max="3580" width="8.6328125" customWidth="1"/>
    <col min="3581" max="3581" width="9.6328125" customWidth="1"/>
    <col min="3582" max="3582" width="4.6328125" customWidth="1"/>
    <col min="3583" max="3583" width="15.6328125" customWidth="1"/>
    <col min="3584" max="3584" width="10.6328125" customWidth="1"/>
    <col min="3585" max="3586" width="8.6328125" customWidth="1"/>
    <col min="3587" max="3588" width="0.90625" customWidth="1"/>
    <col min="3833" max="3833" width="0.90625" customWidth="1"/>
    <col min="3834" max="3834" width="15.6328125" customWidth="1"/>
    <col min="3835" max="3835" width="4.6328125" customWidth="1"/>
    <col min="3836" max="3836" width="8.6328125" customWidth="1"/>
    <col min="3837" max="3837" width="9.6328125" customWidth="1"/>
    <col min="3838" max="3838" width="4.6328125" customWidth="1"/>
    <col min="3839" max="3839" width="15.6328125" customWidth="1"/>
    <col min="3840" max="3840" width="10.6328125" customWidth="1"/>
    <col min="3841" max="3842" width="8.6328125" customWidth="1"/>
    <col min="3843" max="3844" width="0.90625" customWidth="1"/>
    <col min="4089" max="4089" width="0.90625" customWidth="1"/>
    <col min="4090" max="4090" width="15.6328125" customWidth="1"/>
    <col min="4091" max="4091" width="4.6328125" customWidth="1"/>
    <col min="4092" max="4092" width="8.6328125" customWidth="1"/>
    <col min="4093" max="4093" width="9.6328125" customWidth="1"/>
    <col min="4094" max="4094" width="4.6328125" customWidth="1"/>
    <col min="4095" max="4095" width="15.6328125" customWidth="1"/>
    <col min="4096" max="4096" width="10.6328125" customWidth="1"/>
    <col min="4097" max="4098" width="8.6328125" customWidth="1"/>
    <col min="4099" max="4100" width="0.90625" customWidth="1"/>
    <col min="4345" max="4345" width="0.90625" customWidth="1"/>
    <col min="4346" max="4346" width="15.6328125" customWidth="1"/>
    <col min="4347" max="4347" width="4.6328125" customWidth="1"/>
    <col min="4348" max="4348" width="8.6328125" customWidth="1"/>
    <col min="4349" max="4349" width="9.6328125" customWidth="1"/>
    <col min="4350" max="4350" width="4.6328125" customWidth="1"/>
    <col min="4351" max="4351" width="15.6328125" customWidth="1"/>
    <col min="4352" max="4352" width="10.6328125" customWidth="1"/>
    <col min="4353" max="4354" width="8.6328125" customWidth="1"/>
    <col min="4355" max="4356" width="0.90625" customWidth="1"/>
    <col min="4601" max="4601" width="0.90625" customWidth="1"/>
    <col min="4602" max="4602" width="15.6328125" customWidth="1"/>
    <col min="4603" max="4603" width="4.6328125" customWidth="1"/>
    <col min="4604" max="4604" width="8.6328125" customWidth="1"/>
    <col min="4605" max="4605" width="9.6328125" customWidth="1"/>
    <col min="4606" max="4606" width="4.6328125" customWidth="1"/>
    <col min="4607" max="4607" width="15.6328125" customWidth="1"/>
    <col min="4608" max="4608" width="10.6328125" customWidth="1"/>
    <col min="4609" max="4610" width="8.6328125" customWidth="1"/>
    <col min="4611" max="4612" width="0.90625" customWidth="1"/>
    <col min="4857" max="4857" width="0.90625" customWidth="1"/>
    <col min="4858" max="4858" width="15.6328125" customWidth="1"/>
    <col min="4859" max="4859" width="4.6328125" customWidth="1"/>
    <col min="4860" max="4860" width="8.6328125" customWidth="1"/>
    <col min="4861" max="4861" width="9.6328125" customWidth="1"/>
    <col min="4862" max="4862" width="4.6328125" customWidth="1"/>
    <col min="4863" max="4863" width="15.6328125" customWidth="1"/>
    <col min="4864" max="4864" width="10.6328125" customWidth="1"/>
    <col min="4865" max="4866" width="8.6328125" customWidth="1"/>
    <col min="4867" max="4868" width="0.90625" customWidth="1"/>
    <col min="5113" max="5113" width="0.90625" customWidth="1"/>
    <col min="5114" max="5114" width="15.6328125" customWidth="1"/>
    <col min="5115" max="5115" width="4.6328125" customWidth="1"/>
    <col min="5116" max="5116" width="8.6328125" customWidth="1"/>
    <col min="5117" max="5117" width="9.6328125" customWidth="1"/>
    <col min="5118" max="5118" width="4.6328125" customWidth="1"/>
    <col min="5119" max="5119" width="15.6328125" customWidth="1"/>
    <col min="5120" max="5120" width="10.6328125" customWidth="1"/>
    <col min="5121" max="5122" width="8.6328125" customWidth="1"/>
    <col min="5123" max="5124" width="0.90625" customWidth="1"/>
    <col min="5369" max="5369" width="0.90625" customWidth="1"/>
    <col min="5370" max="5370" width="15.6328125" customWidth="1"/>
    <col min="5371" max="5371" width="4.6328125" customWidth="1"/>
    <col min="5372" max="5372" width="8.6328125" customWidth="1"/>
    <col min="5373" max="5373" width="9.6328125" customWidth="1"/>
    <col min="5374" max="5374" width="4.6328125" customWidth="1"/>
    <col min="5375" max="5375" width="15.6328125" customWidth="1"/>
    <col min="5376" max="5376" width="10.6328125" customWidth="1"/>
    <col min="5377" max="5378" width="8.6328125" customWidth="1"/>
    <col min="5379" max="5380" width="0.90625" customWidth="1"/>
    <col min="5625" max="5625" width="0.90625" customWidth="1"/>
    <col min="5626" max="5626" width="15.6328125" customWidth="1"/>
    <col min="5627" max="5627" width="4.6328125" customWidth="1"/>
    <col min="5628" max="5628" width="8.6328125" customWidth="1"/>
    <col min="5629" max="5629" width="9.6328125" customWidth="1"/>
    <col min="5630" max="5630" width="4.6328125" customWidth="1"/>
    <col min="5631" max="5631" width="15.6328125" customWidth="1"/>
    <col min="5632" max="5632" width="10.6328125" customWidth="1"/>
    <col min="5633" max="5634" width="8.6328125" customWidth="1"/>
    <col min="5635" max="5636" width="0.90625" customWidth="1"/>
    <col min="5881" max="5881" width="0.90625" customWidth="1"/>
    <col min="5882" max="5882" width="15.6328125" customWidth="1"/>
    <col min="5883" max="5883" width="4.6328125" customWidth="1"/>
    <col min="5884" max="5884" width="8.6328125" customWidth="1"/>
    <col min="5885" max="5885" width="9.6328125" customWidth="1"/>
    <col min="5886" max="5886" width="4.6328125" customWidth="1"/>
    <col min="5887" max="5887" width="15.6328125" customWidth="1"/>
    <col min="5888" max="5888" width="10.6328125" customWidth="1"/>
    <col min="5889" max="5890" width="8.6328125" customWidth="1"/>
    <col min="5891" max="5892" width="0.90625" customWidth="1"/>
    <col min="6137" max="6137" width="0.90625" customWidth="1"/>
    <col min="6138" max="6138" width="15.6328125" customWidth="1"/>
    <col min="6139" max="6139" width="4.6328125" customWidth="1"/>
    <col min="6140" max="6140" width="8.6328125" customWidth="1"/>
    <col min="6141" max="6141" width="9.6328125" customWidth="1"/>
    <col min="6142" max="6142" width="4.6328125" customWidth="1"/>
    <col min="6143" max="6143" width="15.6328125" customWidth="1"/>
    <col min="6144" max="6144" width="10.6328125" customWidth="1"/>
    <col min="6145" max="6146" width="8.6328125" customWidth="1"/>
    <col min="6147" max="6148" width="0.90625" customWidth="1"/>
    <col min="6393" max="6393" width="0.90625" customWidth="1"/>
    <col min="6394" max="6394" width="15.6328125" customWidth="1"/>
    <col min="6395" max="6395" width="4.6328125" customWidth="1"/>
    <col min="6396" max="6396" width="8.6328125" customWidth="1"/>
    <col min="6397" max="6397" width="9.6328125" customWidth="1"/>
    <col min="6398" max="6398" width="4.6328125" customWidth="1"/>
    <col min="6399" max="6399" width="15.6328125" customWidth="1"/>
    <col min="6400" max="6400" width="10.6328125" customWidth="1"/>
    <col min="6401" max="6402" width="8.6328125" customWidth="1"/>
    <col min="6403" max="6404" width="0.90625" customWidth="1"/>
    <col min="6649" max="6649" width="0.90625" customWidth="1"/>
    <col min="6650" max="6650" width="15.6328125" customWidth="1"/>
    <col min="6651" max="6651" width="4.6328125" customWidth="1"/>
    <col min="6652" max="6652" width="8.6328125" customWidth="1"/>
    <col min="6653" max="6653" width="9.6328125" customWidth="1"/>
    <col min="6654" max="6654" width="4.6328125" customWidth="1"/>
    <col min="6655" max="6655" width="15.6328125" customWidth="1"/>
    <col min="6656" max="6656" width="10.6328125" customWidth="1"/>
    <col min="6657" max="6658" width="8.6328125" customWidth="1"/>
    <col min="6659" max="6660" width="0.90625" customWidth="1"/>
    <col min="6905" max="6905" width="0.90625" customWidth="1"/>
    <col min="6906" max="6906" width="15.6328125" customWidth="1"/>
    <col min="6907" max="6907" width="4.6328125" customWidth="1"/>
    <col min="6908" max="6908" width="8.6328125" customWidth="1"/>
    <col min="6909" max="6909" width="9.6328125" customWidth="1"/>
    <col min="6910" max="6910" width="4.6328125" customWidth="1"/>
    <col min="6911" max="6911" width="15.6328125" customWidth="1"/>
    <col min="6912" max="6912" width="10.6328125" customWidth="1"/>
    <col min="6913" max="6914" width="8.6328125" customWidth="1"/>
    <col min="6915" max="6916" width="0.90625" customWidth="1"/>
    <col min="7161" max="7161" width="0.90625" customWidth="1"/>
    <col min="7162" max="7162" width="15.6328125" customWidth="1"/>
    <col min="7163" max="7163" width="4.6328125" customWidth="1"/>
    <col min="7164" max="7164" width="8.6328125" customWidth="1"/>
    <col min="7165" max="7165" width="9.6328125" customWidth="1"/>
    <col min="7166" max="7166" width="4.6328125" customWidth="1"/>
    <col min="7167" max="7167" width="15.6328125" customWidth="1"/>
    <col min="7168" max="7168" width="10.6328125" customWidth="1"/>
    <col min="7169" max="7170" width="8.6328125" customWidth="1"/>
    <col min="7171" max="7172" width="0.90625" customWidth="1"/>
    <col min="7417" max="7417" width="0.90625" customWidth="1"/>
    <col min="7418" max="7418" width="15.6328125" customWidth="1"/>
    <col min="7419" max="7419" width="4.6328125" customWidth="1"/>
    <col min="7420" max="7420" width="8.6328125" customWidth="1"/>
    <col min="7421" max="7421" width="9.6328125" customWidth="1"/>
    <col min="7422" max="7422" width="4.6328125" customWidth="1"/>
    <col min="7423" max="7423" width="15.6328125" customWidth="1"/>
    <col min="7424" max="7424" width="10.6328125" customWidth="1"/>
    <col min="7425" max="7426" width="8.6328125" customWidth="1"/>
    <col min="7427" max="7428" width="0.90625" customWidth="1"/>
    <col min="7673" max="7673" width="0.90625" customWidth="1"/>
    <col min="7674" max="7674" width="15.6328125" customWidth="1"/>
    <col min="7675" max="7675" width="4.6328125" customWidth="1"/>
    <col min="7676" max="7676" width="8.6328125" customWidth="1"/>
    <col min="7677" max="7677" width="9.6328125" customWidth="1"/>
    <col min="7678" max="7678" width="4.6328125" customWidth="1"/>
    <col min="7679" max="7679" width="15.6328125" customWidth="1"/>
    <col min="7680" max="7680" width="10.6328125" customWidth="1"/>
    <col min="7681" max="7682" width="8.6328125" customWidth="1"/>
    <col min="7683" max="7684" width="0.90625" customWidth="1"/>
    <col min="7929" max="7929" width="0.90625" customWidth="1"/>
    <col min="7930" max="7930" width="15.6328125" customWidth="1"/>
    <col min="7931" max="7931" width="4.6328125" customWidth="1"/>
    <col min="7932" max="7932" width="8.6328125" customWidth="1"/>
    <col min="7933" max="7933" width="9.6328125" customWidth="1"/>
    <col min="7934" max="7934" width="4.6328125" customWidth="1"/>
    <col min="7935" max="7935" width="15.6328125" customWidth="1"/>
    <col min="7936" max="7936" width="10.6328125" customWidth="1"/>
    <col min="7937" max="7938" width="8.6328125" customWidth="1"/>
    <col min="7939" max="7940" width="0.90625" customWidth="1"/>
    <col min="8185" max="8185" width="0.90625" customWidth="1"/>
    <col min="8186" max="8186" width="15.6328125" customWidth="1"/>
    <col min="8187" max="8187" width="4.6328125" customWidth="1"/>
    <col min="8188" max="8188" width="8.6328125" customWidth="1"/>
    <col min="8189" max="8189" width="9.6328125" customWidth="1"/>
    <col min="8190" max="8190" width="4.6328125" customWidth="1"/>
    <col min="8191" max="8191" width="15.6328125" customWidth="1"/>
    <col min="8192" max="8192" width="10.6328125" customWidth="1"/>
    <col min="8193" max="8194" width="8.6328125" customWidth="1"/>
    <col min="8195" max="8196" width="0.90625" customWidth="1"/>
    <col min="8441" max="8441" width="0.90625" customWidth="1"/>
    <col min="8442" max="8442" width="15.6328125" customWidth="1"/>
    <col min="8443" max="8443" width="4.6328125" customWidth="1"/>
    <col min="8444" max="8444" width="8.6328125" customWidth="1"/>
    <col min="8445" max="8445" width="9.6328125" customWidth="1"/>
    <col min="8446" max="8446" width="4.6328125" customWidth="1"/>
    <col min="8447" max="8447" width="15.6328125" customWidth="1"/>
    <col min="8448" max="8448" width="10.6328125" customWidth="1"/>
    <col min="8449" max="8450" width="8.6328125" customWidth="1"/>
    <col min="8451" max="8452" width="0.90625" customWidth="1"/>
    <col min="8697" max="8697" width="0.90625" customWidth="1"/>
    <col min="8698" max="8698" width="15.6328125" customWidth="1"/>
    <col min="8699" max="8699" width="4.6328125" customWidth="1"/>
    <col min="8700" max="8700" width="8.6328125" customWidth="1"/>
    <col min="8701" max="8701" width="9.6328125" customWidth="1"/>
    <col min="8702" max="8702" width="4.6328125" customWidth="1"/>
    <col min="8703" max="8703" width="15.6328125" customWidth="1"/>
    <col min="8704" max="8704" width="10.6328125" customWidth="1"/>
    <col min="8705" max="8706" width="8.6328125" customWidth="1"/>
    <col min="8707" max="8708" width="0.90625" customWidth="1"/>
    <col min="8953" max="8953" width="0.90625" customWidth="1"/>
    <col min="8954" max="8954" width="15.6328125" customWidth="1"/>
    <col min="8955" max="8955" width="4.6328125" customWidth="1"/>
    <col min="8956" max="8956" width="8.6328125" customWidth="1"/>
    <col min="8957" max="8957" width="9.6328125" customWidth="1"/>
    <col min="8958" max="8958" width="4.6328125" customWidth="1"/>
    <col min="8959" max="8959" width="15.6328125" customWidth="1"/>
    <col min="8960" max="8960" width="10.6328125" customWidth="1"/>
    <col min="8961" max="8962" width="8.6328125" customWidth="1"/>
    <col min="8963" max="8964" width="0.90625" customWidth="1"/>
    <col min="9209" max="9209" width="0.90625" customWidth="1"/>
    <col min="9210" max="9210" width="15.6328125" customWidth="1"/>
    <col min="9211" max="9211" width="4.6328125" customWidth="1"/>
    <col min="9212" max="9212" width="8.6328125" customWidth="1"/>
    <col min="9213" max="9213" width="9.6328125" customWidth="1"/>
    <col min="9214" max="9214" width="4.6328125" customWidth="1"/>
    <col min="9215" max="9215" width="15.6328125" customWidth="1"/>
    <col min="9216" max="9216" width="10.6328125" customWidth="1"/>
    <col min="9217" max="9218" width="8.6328125" customWidth="1"/>
    <col min="9219" max="9220" width="0.90625" customWidth="1"/>
    <col min="9465" max="9465" width="0.90625" customWidth="1"/>
    <col min="9466" max="9466" width="15.6328125" customWidth="1"/>
    <col min="9467" max="9467" width="4.6328125" customWidth="1"/>
    <col min="9468" max="9468" width="8.6328125" customWidth="1"/>
    <col min="9469" max="9469" width="9.6328125" customWidth="1"/>
    <col min="9470" max="9470" width="4.6328125" customWidth="1"/>
    <col min="9471" max="9471" width="15.6328125" customWidth="1"/>
    <col min="9472" max="9472" width="10.6328125" customWidth="1"/>
    <col min="9473" max="9474" width="8.6328125" customWidth="1"/>
    <col min="9475" max="9476" width="0.90625" customWidth="1"/>
    <col min="9721" max="9721" width="0.90625" customWidth="1"/>
    <col min="9722" max="9722" width="15.6328125" customWidth="1"/>
    <col min="9723" max="9723" width="4.6328125" customWidth="1"/>
    <col min="9724" max="9724" width="8.6328125" customWidth="1"/>
    <col min="9725" max="9725" width="9.6328125" customWidth="1"/>
    <col min="9726" max="9726" width="4.6328125" customWidth="1"/>
    <col min="9727" max="9727" width="15.6328125" customWidth="1"/>
    <col min="9728" max="9728" width="10.6328125" customWidth="1"/>
    <col min="9729" max="9730" width="8.6328125" customWidth="1"/>
    <col min="9731" max="9732" width="0.90625" customWidth="1"/>
    <col min="9977" max="9977" width="0.90625" customWidth="1"/>
    <col min="9978" max="9978" width="15.6328125" customWidth="1"/>
    <col min="9979" max="9979" width="4.6328125" customWidth="1"/>
    <col min="9980" max="9980" width="8.6328125" customWidth="1"/>
    <col min="9981" max="9981" width="9.6328125" customWidth="1"/>
    <col min="9982" max="9982" width="4.6328125" customWidth="1"/>
    <col min="9983" max="9983" width="15.6328125" customWidth="1"/>
    <col min="9984" max="9984" width="10.6328125" customWidth="1"/>
    <col min="9985" max="9986" width="8.6328125" customWidth="1"/>
    <col min="9987" max="9988" width="0.90625" customWidth="1"/>
    <col min="10233" max="10233" width="0.90625" customWidth="1"/>
    <col min="10234" max="10234" width="15.6328125" customWidth="1"/>
    <col min="10235" max="10235" width="4.6328125" customWidth="1"/>
    <col min="10236" max="10236" width="8.6328125" customWidth="1"/>
    <col min="10237" max="10237" width="9.6328125" customWidth="1"/>
    <col min="10238" max="10238" width="4.6328125" customWidth="1"/>
    <col min="10239" max="10239" width="15.6328125" customWidth="1"/>
    <col min="10240" max="10240" width="10.6328125" customWidth="1"/>
    <col min="10241" max="10242" width="8.6328125" customWidth="1"/>
    <col min="10243" max="10244" width="0.90625" customWidth="1"/>
    <col min="10489" max="10489" width="0.90625" customWidth="1"/>
    <col min="10490" max="10490" width="15.6328125" customWidth="1"/>
    <col min="10491" max="10491" width="4.6328125" customWidth="1"/>
    <col min="10492" max="10492" width="8.6328125" customWidth="1"/>
    <col min="10493" max="10493" width="9.6328125" customWidth="1"/>
    <col min="10494" max="10494" width="4.6328125" customWidth="1"/>
    <col min="10495" max="10495" width="15.6328125" customWidth="1"/>
    <col min="10496" max="10496" width="10.6328125" customWidth="1"/>
    <col min="10497" max="10498" width="8.6328125" customWidth="1"/>
    <col min="10499" max="10500" width="0.90625" customWidth="1"/>
    <col min="10745" max="10745" width="0.90625" customWidth="1"/>
    <col min="10746" max="10746" width="15.6328125" customWidth="1"/>
    <col min="10747" max="10747" width="4.6328125" customWidth="1"/>
    <col min="10748" max="10748" width="8.6328125" customWidth="1"/>
    <col min="10749" max="10749" width="9.6328125" customWidth="1"/>
    <col min="10750" max="10750" width="4.6328125" customWidth="1"/>
    <col min="10751" max="10751" width="15.6328125" customWidth="1"/>
    <col min="10752" max="10752" width="10.6328125" customWidth="1"/>
    <col min="10753" max="10754" width="8.6328125" customWidth="1"/>
    <col min="10755" max="10756" width="0.90625" customWidth="1"/>
    <col min="11001" max="11001" width="0.90625" customWidth="1"/>
    <col min="11002" max="11002" width="15.6328125" customWidth="1"/>
    <col min="11003" max="11003" width="4.6328125" customWidth="1"/>
    <col min="11004" max="11004" width="8.6328125" customWidth="1"/>
    <col min="11005" max="11005" width="9.6328125" customWidth="1"/>
    <col min="11006" max="11006" width="4.6328125" customWidth="1"/>
    <col min="11007" max="11007" width="15.6328125" customWidth="1"/>
    <col min="11008" max="11008" width="10.6328125" customWidth="1"/>
    <col min="11009" max="11010" width="8.6328125" customWidth="1"/>
    <col min="11011" max="11012" width="0.90625" customWidth="1"/>
    <col min="11257" max="11257" width="0.90625" customWidth="1"/>
    <col min="11258" max="11258" width="15.6328125" customWidth="1"/>
    <col min="11259" max="11259" width="4.6328125" customWidth="1"/>
    <col min="11260" max="11260" width="8.6328125" customWidth="1"/>
    <col min="11261" max="11261" width="9.6328125" customWidth="1"/>
    <col min="11262" max="11262" width="4.6328125" customWidth="1"/>
    <col min="11263" max="11263" width="15.6328125" customWidth="1"/>
    <col min="11264" max="11264" width="10.6328125" customWidth="1"/>
    <col min="11265" max="11266" width="8.6328125" customWidth="1"/>
    <col min="11267" max="11268" width="0.90625" customWidth="1"/>
    <col min="11513" max="11513" width="0.90625" customWidth="1"/>
    <col min="11514" max="11514" width="15.6328125" customWidth="1"/>
    <col min="11515" max="11515" width="4.6328125" customWidth="1"/>
    <col min="11516" max="11516" width="8.6328125" customWidth="1"/>
    <col min="11517" max="11517" width="9.6328125" customWidth="1"/>
    <col min="11518" max="11518" width="4.6328125" customWidth="1"/>
    <col min="11519" max="11519" width="15.6328125" customWidth="1"/>
    <col min="11520" max="11520" width="10.6328125" customWidth="1"/>
    <col min="11521" max="11522" width="8.6328125" customWidth="1"/>
    <col min="11523" max="11524" width="0.90625" customWidth="1"/>
    <col min="11769" max="11769" width="0.90625" customWidth="1"/>
    <col min="11770" max="11770" width="15.6328125" customWidth="1"/>
    <col min="11771" max="11771" width="4.6328125" customWidth="1"/>
    <col min="11772" max="11772" width="8.6328125" customWidth="1"/>
    <col min="11773" max="11773" width="9.6328125" customWidth="1"/>
    <col min="11774" max="11774" width="4.6328125" customWidth="1"/>
    <col min="11775" max="11775" width="15.6328125" customWidth="1"/>
    <col min="11776" max="11776" width="10.6328125" customWidth="1"/>
    <col min="11777" max="11778" width="8.6328125" customWidth="1"/>
    <col min="11779" max="11780" width="0.90625" customWidth="1"/>
    <col min="12025" max="12025" width="0.90625" customWidth="1"/>
    <col min="12026" max="12026" width="15.6328125" customWidth="1"/>
    <col min="12027" max="12027" width="4.6328125" customWidth="1"/>
    <col min="12028" max="12028" width="8.6328125" customWidth="1"/>
    <col min="12029" max="12029" width="9.6328125" customWidth="1"/>
    <col min="12030" max="12030" width="4.6328125" customWidth="1"/>
    <col min="12031" max="12031" width="15.6328125" customWidth="1"/>
    <col min="12032" max="12032" width="10.6328125" customWidth="1"/>
    <col min="12033" max="12034" width="8.6328125" customWidth="1"/>
    <col min="12035" max="12036" width="0.90625" customWidth="1"/>
    <col min="12281" max="12281" width="0.90625" customWidth="1"/>
    <col min="12282" max="12282" width="15.6328125" customWidth="1"/>
    <col min="12283" max="12283" width="4.6328125" customWidth="1"/>
    <col min="12284" max="12284" width="8.6328125" customWidth="1"/>
    <col min="12285" max="12285" width="9.6328125" customWidth="1"/>
    <col min="12286" max="12286" width="4.6328125" customWidth="1"/>
    <col min="12287" max="12287" width="15.6328125" customWidth="1"/>
    <col min="12288" max="12288" width="10.6328125" customWidth="1"/>
    <col min="12289" max="12290" width="8.6328125" customWidth="1"/>
    <col min="12291" max="12292" width="0.90625" customWidth="1"/>
    <col min="12537" max="12537" width="0.90625" customWidth="1"/>
    <col min="12538" max="12538" width="15.6328125" customWidth="1"/>
    <col min="12539" max="12539" width="4.6328125" customWidth="1"/>
    <col min="12540" max="12540" width="8.6328125" customWidth="1"/>
    <col min="12541" max="12541" width="9.6328125" customWidth="1"/>
    <col min="12542" max="12542" width="4.6328125" customWidth="1"/>
    <col min="12543" max="12543" width="15.6328125" customWidth="1"/>
    <col min="12544" max="12544" width="10.6328125" customWidth="1"/>
    <col min="12545" max="12546" width="8.6328125" customWidth="1"/>
    <col min="12547" max="12548" width="0.90625" customWidth="1"/>
    <col min="12793" max="12793" width="0.90625" customWidth="1"/>
    <col min="12794" max="12794" width="15.6328125" customWidth="1"/>
    <col min="12795" max="12795" width="4.6328125" customWidth="1"/>
    <col min="12796" max="12796" width="8.6328125" customWidth="1"/>
    <col min="12797" max="12797" width="9.6328125" customWidth="1"/>
    <col min="12798" max="12798" width="4.6328125" customWidth="1"/>
    <col min="12799" max="12799" width="15.6328125" customWidth="1"/>
    <col min="12800" max="12800" width="10.6328125" customWidth="1"/>
    <col min="12801" max="12802" width="8.6328125" customWidth="1"/>
    <col min="12803" max="12804" width="0.90625" customWidth="1"/>
    <col min="13049" max="13049" width="0.90625" customWidth="1"/>
    <col min="13050" max="13050" width="15.6328125" customWidth="1"/>
    <col min="13051" max="13051" width="4.6328125" customWidth="1"/>
    <col min="13052" max="13052" width="8.6328125" customWidth="1"/>
    <col min="13053" max="13053" width="9.6328125" customWidth="1"/>
    <col min="13054" max="13054" width="4.6328125" customWidth="1"/>
    <col min="13055" max="13055" width="15.6328125" customWidth="1"/>
    <col min="13056" max="13056" width="10.6328125" customWidth="1"/>
    <col min="13057" max="13058" width="8.6328125" customWidth="1"/>
    <col min="13059" max="13060" width="0.90625" customWidth="1"/>
    <col min="13305" max="13305" width="0.90625" customWidth="1"/>
    <col min="13306" max="13306" width="15.6328125" customWidth="1"/>
    <col min="13307" max="13307" width="4.6328125" customWidth="1"/>
    <col min="13308" max="13308" width="8.6328125" customWidth="1"/>
    <col min="13309" max="13309" width="9.6328125" customWidth="1"/>
    <col min="13310" max="13310" width="4.6328125" customWidth="1"/>
    <col min="13311" max="13311" width="15.6328125" customWidth="1"/>
    <col min="13312" max="13312" width="10.6328125" customWidth="1"/>
    <col min="13313" max="13314" width="8.6328125" customWidth="1"/>
    <col min="13315" max="13316" width="0.90625" customWidth="1"/>
    <col min="13561" max="13561" width="0.90625" customWidth="1"/>
    <col min="13562" max="13562" width="15.6328125" customWidth="1"/>
    <col min="13563" max="13563" width="4.6328125" customWidth="1"/>
    <col min="13564" max="13564" width="8.6328125" customWidth="1"/>
    <col min="13565" max="13565" width="9.6328125" customWidth="1"/>
    <col min="13566" max="13566" width="4.6328125" customWidth="1"/>
    <col min="13567" max="13567" width="15.6328125" customWidth="1"/>
    <col min="13568" max="13568" width="10.6328125" customWidth="1"/>
    <col min="13569" max="13570" width="8.6328125" customWidth="1"/>
    <col min="13571" max="13572" width="0.90625" customWidth="1"/>
    <col min="13817" max="13817" width="0.90625" customWidth="1"/>
    <col min="13818" max="13818" width="15.6328125" customWidth="1"/>
    <col min="13819" max="13819" width="4.6328125" customWidth="1"/>
    <col min="13820" max="13820" width="8.6328125" customWidth="1"/>
    <col min="13821" max="13821" width="9.6328125" customWidth="1"/>
    <col min="13822" max="13822" width="4.6328125" customWidth="1"/>
    <col min="13823" max="13823" width="15.6328125" customWidth="1"/>
    <col min="13824" max="13824" width="10.6328125" customWidth="1"/>
    <col min="13825" max="13826" width="8.6328125" customWidth="1"/>
    <col min="13827" max="13828" width="0.90625" customWidth="1"/>
    <col min="14073" max="14073" width="0.90625" customWidth="1"/>
    <col min="14074" max="14074" width="15.6328125" customWidth="1"/>
    <col min="14075" max="14075" width="4.6328125" customWidth="1"/>
    <col min="14076" max="14076" width="8.6328125" customWidth="1"/>
    <col min="14077" max="14077" width="9.6328125" customWidth="1"/>
    <col min="14078" max="14078" width="4.6328125" customWidth="1"/>
    <col min="14079" max="14079" width="15.6328125" customWidth="1"/>
    <col min="14080" max="14080" width="10.6328125" customWidth="1"/>
    <col min="14081" max="14082" width="8.6328125" customWidth="1"/>
    <col min="14083" max="14084" width="0.90625" customWidth="1"/>
    <col min="14329" max="14329" width="0.90625" customWidth="1"/>
    <col min="14330" max="14330" width="15.6328125" customWidth="1"/>
    <col min="14331" max="14331" width="4.6328125" customWidth="1"/>
    <col min="14332" max="14332" width="8.6328125" customWidth="1"/>
    <col min="14333" max="14333" width="9.6328125" customWidth="1"/>
    <col min="14334" max="14334" width="4.6328125" customWidth="1"/>
    <col min="14335" max="14335" width="15.6328125" customWidth="1"/>
    <col min="14336" max="14336" width="10.6328125" customWidth="1"/>
    <col min="14337" max="14338" width="8.6328125" customWidth="1"/>
    <col min="14339" max="14340" width="0.90625" customWidth="1"/>
    <col min="14585" max="14585" width="0.90625" customWidth="1"/>
    <col min="14586" max="14586" width="15.6328125" customWidth="1"/>
    <col min="14587" max="14587" width="4.6328125" customWidth="1"/>
    <col min="14588" max="14588" width="8.6328125" customWidth="1"/>
    <col min="14589" max="14589" width="9.6328125" customWidth="1"/>
    <col min="14590" max="14590" width="4.6328125" customWidth="1"/>
    <col min="14591" max="14591" width="15.6328125" customWidth="1"/>
    <col min="14592" max="14592" width="10.6328125" customWidth="1"/>
    <col min="14593" max="14594" width="8.6328125" customWidth="1"/>
    <col min="14595" max="14596" width="0.90625" customWidth="1"/>
    <col min="14841" max="14841" width="0.90625" customWidth="1"/>
    <col min="14842" max="14842" width="15.6328125" customWidth="1"/>
    <col min="14843" max="14843" width="4.6328125" customWidth="1"/>
    <col min="14844" max="14844" width="8.6328125" customWidth="1"/>
    <col min="14845" max="14845" width="9.6328125" customWidth="1"/>
    <col min="14846" max="14846" width="4.6328125" customWidth="1"/>
    <col min="14847" max="14847" width="15.6328125" customWidth="1"/>
    <col min="14848" max="14848" width="10.6328125" customWidth="1"/>
    <col min="14849" max="14850" width="8.6328125" customWidth="1"/>
    <col min="14851" max="14852" width="0.90625" customWidth="1"/>
    <col min="15097" max="15097" width="0.90625" customWidth="1"/>
    <col min="15098" max="15098" width="15.6328125" customWidth="1"/>
    <col min="15099" max="15099" width="4.6328125" customWidth="1"/>
    <col min="15100" max="15100" width="8.6328125" customWidth="1"/>
    <col min="15101" max="15101" width="9.6328125" customWidth="1"/>
    <col min="15102" max="15102" width="4.6328125" customWidth="1"/>
    <col min="15103" max="15103" width="15.6328125" customWidth="1"/>
    <col min="15104" max="15104" width="10.6328125" customWidth="1"/>
    <col min="15105" max="15106" width="8.6328125" customWidth="1"/>
    <col min="15107" max="15108" width="0.90625" customWidth="1"/>
    <col min="15353" max="15353" width="0.90625" customWidth="1"/>
    <col min="15354" max="15354" width="15.6328125" customWidth="1"/>
    <col min="15355" max="15355" width="4.6328125" customWidth="1"/>
    <col min="15356" max="15356" width="8.6328125" customWidth="1"/>
    <col min="15357" max="15357" width="9.6328125" customWidth="1"/>
    <col min="15358" max="15358" width="4.6328125" customWidth="1"/>
    <col min="15359" max="15359" width="15.6328125" customWidth="1"/>
    <col min="15360" max="15360" width="10.6328125" customWidth="1"/>
    <col min="15361" max="15362" width="8.6328125" customWidth="1"/>
    <col min="15363" max="15364" width="0.90625" customWidth="1"/>
    <col min="15609" max="15609" width="0.90625" customWidth="1"/>
    <col min="15610" max="15610" width="15.6328125" customWidth="1"/>
    <col min="15611" max="15611" width="4.6328125" customWidth="1"/>
    <col min="15612" max="15612" width="8.6328125" customWidth="1"/>
    <col min="15613" max="15613" width="9.6328125" customWidth="1"/>
    <col min="15614" max="15614" width="4.6328125" customWidth="1"/>
    <col min="15615" max="15615" width="15.6328125" customWidth="1"/>
    <col min="15616" max="15616" width="10.6328125" customWidth="1"/>
    <col min="15617" max="15618" width="8.6328125" customWidth="1"/>
    <col min="15619" max="15620" width="0.90625" customWidth="1"/>
    <col min="15865" max="15865" width="0.90625" customWidth="1"/>
    <col min="15866" max="15866" width="15.6328125" customWidth="1"/>
    <col min="15867" max="15867" width="4.6328125" customWidth="1"/>
    <col min="15868" max="15868" width="8.6328125" customWidth="1"/>
    <col min="15869" max="15869" width="9.6328125" customWidth="1"/>
    <col min="15870" max="15870" width="4.6328125" customWidth="1"/>
    <col min="15871" max="15871" width="15.6328125" customWidth="1"/>
    <col min="15872" max="15872" width="10.6328125" customWidth="1"/>
    <col min="15873" max="15874" width="8.6328125" customWidth="1"/>
    <col min="15875" max="15876" width="0.90625" customWidth="1"/>
    <col min="16121" max="16121" width="0.90625" customWidth="1"/>
    <col min="16122" max="16122" width="15.6328125" customWidth="1"/>
    <col min="16123" max="16123" width="4.6328125" customWidth="1"/>
    <col min="16124" max="16124" width="8.6328125" customWidth="1"/>
    <col min="16125" max="16125" width="9.6328125" customWidth="1"/>
    <col min="16126" max="16126" width="4.6328125" customWidth="1"/>
    <col min="16127" max="16127" width="15.6328125" customWidth="1"/>
    <col min="16128" max="16128" width="10.6328125" customWidth="1"/>
    <col min="16129" max="16130" width="8.6328125" customWidth="1"/>
    <col min="16131" max="16132" width="0.90625" customWidth="1"/>
  </cols>
  <sheetData>
    <row r="1" spans="2:37" ht="47.25" customHeight="1">
      <c r="B1" s="1501" t="s">
        <v>516</v>
      </c>
      <c r="C1" s="945"/>
      <c r="D1" s="945"/>
      <c r="E1" s="945"/>
      <c r="F1" s="945"/>
      <c r="G1" s="945"/>
      <c r="H1" s="945"/>
      <c r="I1" s="945"/>
      <c r="J1" s="945"/>
      <c r="K1" s="945"/>
      <c r="L1" s="945"/>
      <c r="M1" s="945"/>
      <c r="N1" s="945"/>
      <c r="O1" s="945"/>
      <c r="P1" s="945"/>
      <c r="Q1" s="945"/>
      <c r="R1" s="945"/>
      <c r="S1" s="945"/>
      <c r="T1" s="7"/>
      <c r="U1" s="7"/>
      <c r="V1" s="7"/>
      <c r="W1" s="7"/>
      <c r="X1" s="7"/>
      <c r="Y1" s="7"/>
      <c r="Z1" s="7"/>
      <c r="AA1" s="7"/>
      <c r="AB1" s="7"/>
      <c r="AC1" s="7"/>
      <c r="AD1" s="7"/>
      <c r="AE1" s="7"/>
      <c r="AF1" s="7"/>
      <c r="AG1" s="7"/>
      <c r="AH1" s="7"/>
      <c r="AI1" s="7"/>
      <c r="AJ1" s="7"/>
      <c r="AK1" s="7"/>
    </row>
    <row r="2" spans="2:37" s="930" customFormat="1" ht="20.149999999999999" customHeight="1">
      <c r="O2" s="1502">
        <v>44796</v>
      </c>
      <c r="P2" s="1503"/>
      <c r="Q2" s="1503"/>
      <c r="R2" s="1503"/>
      <c r="S2" s="1504"/>
      <c r="T2" s="475" t="s">
        <v>865</v>
      </c>
      <c r="U2" s="675" t="s">
        <v>343</v>
      </c>
      <c r="AA2" s="1505"/>
      <c r="AB2" s="1505"/>
      <c r="AC2" s="1505"/>
      <c r="AD2" s="1505"/>
      <c r="AE2" s="1505"/>
      <c r="AF2" s="1505"/>
      <c r="AG2" s="1505"/>
      <c r="AH2" s="922"/>
      <c r="AI2" s="922"/>
      <c r="AJ2" s="45" t="s">
        <v>271</v>
      </c>
      <c r="AK2" s="45"/>
    </row>
    <row r="3" spans="2:37" s="930" customFormat="1" ht="20.149999999999999" hidden="1" customHeight="1">
      <c r="O3" s="931"/>
      <c r="P3" s="926"/>
      <c r="Q3" s="926"/>
      <c r="R3" s="926"/>
      <c r="T3" s="475"/>
      <c r="AA3" s="922"/>
      <c r="AB3" s="922"/>
      <c r="AC3" s="922"/>
      <c r="AD3" s="922"/>
      <c r="AE3" s="922"/>
      <c r="AF3" s="922"/>
      <c r="AG3" s="922"/>
      <c r="AH3" s="922"/>
      <c r="AI3" s="922"/>
      <c r="AJ3" s="45"/>
      <c r="AK3" s="45"/>
    </row>
    <row r="4" spans="2:37" s="930" customFormat="1">
      <c r="B4" s="925"/>
      <c r="C4" s="1506" t="s">
        <v>27</v>
      </c>
      <c r="D4" s="943"/>
      <c r="E4" s="924"/>
      <c r="F4" s="924"/>
      <c r="G4" s="924"/>
      <c r="H4" s="925"/>
      <c r="I4" s="925"/>
      <c r="J4" s="925"/>
      <c r="K4" s="925"/>
      <c r="L4" s="925"/>
      <c r="M4" s="925"/>
      <c r="N4" s="925"/>
      <c r="O4" s="925"/>
      <c r="P4" s="925"/>
      <c r="Q4" s="925"/>
      <c r="R4" s="925"/>
      <c r="S4" s="925"/>
      <c r="U4" s="675" t="s">
        <v>353</v>
      </c>
    </row>
    <row r="5" spans="2:37" s="930" customFormat="1" ht="20.149999999999999" customHeight="1">
      <c r="B5" s="925"/>
      <c r="C5" s="1567" t="str">
        <f>IF(各項目入力表!B10=各項目入力表!A19,"平　塚　市　長",+IF(各項目入力表!B10=各項目入力表!A20,"平塚市病院事業管理者",""))</f>
        <v>平　塚　市　長</v>
      </c>
      <c r="D5" s="1567"/>
      <c r="E5" s="1567"/>
      <c r="F5" s="1048"/>
      <c r="G5" s="917"/>
      <c r="H5" s="917"/>
      <c r="I5" s="917"/>
      <c r="J5" s="917"/>
      <c r="K5" s="917"/>
      <c r="L5" s="914"/>
      <c r="M5" s="914"/>
      <c r="N5" s="914"/>
      <c r="O5" s="914"/>
      <c r="P5" s="914"/>
      <c r="Q5" s="914"/>
      <c r="R5" s="914"/>
      <c r="S5" s="925"/>
    </row>
    <row r="6" spans="2:37" s="930" customFormat="1" ht="20.149999999999999" hidden="1" customHeight="1">
      <c r="B6" s="925"/>
      <c r="C6" s="917"/>
      <c r="D6" s="917"/>
      <c r="E6" s="917"/>
      <c r="F6" s="917"/>
      <c r="G6" s="917"/>
      <c r="H6" s="917"/>
      <c r="I6" s="917"/>
      <c r="J6" s="917"/>
      <c r="K6" s="917"/>
      <c r="L6" s="914"/>
      <c r="M6" s="914"/>
      <c r="N6" s="914"/>
      <c r="O6" s="914"/>
      <c r="P6" s="914"/>
      <c r="Q6" s="914"/>
      <c r="R6" s="914"/>
      <c r="S6" s="925"/>
    </row>
    <row r="7" spans="2:37" s="930" customFormat="1" ht="30" customHeight="1">
      <c r="B7" s="925"/>
      <c r="C7" s="925"/>
      <c r="D7" s="914"/>
      <c r="E7" s="914"/>
      <c r="F7" s="914"/>
      <c r="G7" s="914"/>
      <c r="H7" s="914"/>
      <c r="I7" s="1492" t="s">
        <v>866</v>
      </c>
      <c r="J7" s="1492"/>
      <c r="K7" s="1492"/>
      <c r="L7" s="923"/>
      <c r="M7" s="1493" t="str">
        <f>各項目入力表!F3</f>
        <v>平塚市○○番地○○</v>
      </c>
      <c r="N7" s="1493"/>
      <c r="O7" s="1493"/>
      <c r="P7" s="1493"/>
      <c r="Q7" s="1493"/>
      <c r="R7" s="1493"/>
      <c r="S7" s="1493"/>
    </row>
    <row r="8" spans="2:37" s="930" customFormat="1" ht="30" customHeight="1">
      <c r="B8" s="925"/>
      <c r="C8" s="925"/>
      <c r="D8" s="925"/>
      <c r="E8" s="925"/>
      <c r="F8" s="925"/>
      <c r="G8" s="925"/>
      <c r="H8" s="925"/>
      <c r="I8" s="1491" t="s">
        <v>29</v>
      </c>
      <c r="J8" s="1492"/>
      <c r="K8" s="1492"/>
      <c r="L8" s="923"/>
      <c r="M8" s="1493" t="str">
        <f>各項目入力表!F4</f>
        <v>○△□×株式会社</v>
      </c>
      <c r="N8" s="1493"/>
      <c r="O8" s="1493"/>
      <c r="P8" s="1493"/>
      <c r="Q8" s="1493"/>
      <c r="R8" s="1493"/>
      <c r="S8" s="1493"/>
      <c r="T8" s="1494"/>
      <c r="U8" s="1495"/>
      <c r="V8" s="1495"/>
      <c r="W8" s="1495"/>
      <c r="X8" s="1495"/>
      <c r="Z8" s="1496"/>
      <c r="AA8" s="974"/>
      <c r="AB8" s="974"/>
      <c r="AC8" s="974"/>
      <c r="AD8" s="974"/>
      <c r="AE8" s="974"/>
      <c r="AF8" s="974"/>
      <c r="AG8" s="974"/>
    </row>
    <row r="9" spans="2:37" s="930" customFormat="1" ht="30" customHeight="1">
      <c r="B9" s="925"/>
      <c r="C9" s="925"/>
      <c r="D9" s="925"/>
      <c r="E9" s="925"/>
      <c r="F9" s="925"/>
      <c r="G9" s="925"/>
      <c r="H9" s="925"/>
      <c r="I9" s="1491" t="s">
        <v>30</v>
      </c>
      <c r="J9" s="1492"/>
      <c r="K9" s="1492"/>
      <c r="L9" s="923"/>
      <c r="M9" s="1497" t="str">
        <f>各項目入力表!F5</f>
        <v>代表取締役　○△　□×</v>
      </c>
      <c r="N9" s="1493"/>
      <c r="O9" s="1493"/>
      <c r="P9" s="1493"/>
      <c r="Q9" s="1493"/>
      <c r="R9" s="1493"/>
      <c r="S9" s="916" t="s">
        <v>281</v>
      </c>
      <c r="T9" s="920"/>
      <c r="U9" s="921"/>
      <c r="V9" s="921"/>
      <c r="W9" s="921"/>
      <c r="X9" s="921"/>
      <c r="Y9" s="929"/>
      <c r="Z9" s="1498"/>
      <c r="AA9" s="974"/>
      <c r="AB9" s="974"/>
      <c r="AC9" s="974"/>
      <c r="AD9" s="974"/>
      <c r="AE9" s="974"/>
      <c r="AF9" s="974"/>
      <c r="AG9" s="974"/>
    </row>
    <row r="10" spans="2:37" s="903" customFormat="1" ht="12" customHeight="1">
      <c r="B10" s="904"/>
      <c r="C10" s="904"/>
      <c r="D10" s="904"/>
      <c r="E10" s="904"/>
      <c r="F10" s="904"/>
      <c r="G10" s="904"/>
      <c r="H10" s="904"/>
      <c r="I10" s="1499" t="s">
        <v>870</v>
      </c>
      <c r="J10" s="1499"/>
      <c r="K10" s="1499"/>
      <c r="L10" s="1499"/>
      <c r="M10" s="1499"/>
      <c r="N10" s="1499"/>
      <c r="O10" s="1499"/>
      <c r="P10" s="1499"/>
      <c r="Q10" s="1499"/>
      <c r="R10" s="1499"/>
      <c r="S10" s="1499"/>
      <c r="T10" s="905"/>
      <c r="U10" s="906"/>
      <c r="V10" s="906"/>
      <c r="W10" s="906"/>
      <c r="X10" s="906"/>
      <c r="Y10" s="907"/>
      <c r="Z10" s="908"/>
      <c r="AA10" s="909"/>
      <c r="AB10" s="909"/>
      <c r="AC10" s="909"/>
      <c r="AD10" s="909"/>
      <c r="AE10" s="909"/>
      <c r="AF10" s="909"/>
      <c r="AG10" s="909"/>
    </row>
    <row r="11" spans="2:37" s="903" customFormat="1" ht="12" customHeight="1">
      <c r="B11" s="904"/>
      <c r="C11" s="904"/>
      <c r="D11" s="904"/>
      <c r="E11" s="904"/>
      <c r="F11" s="904"/>
      <c r="G11" s="904"/>
      <c r="H11" s="904"/>
      <c r="I11" s="1500" t="s">
        <v>943</v>
      </c>
      <c r="J11" s="1500"/>
      <c r="K11" s="1500"/>
      <c r="L11" s="1500"/>
      <c r="M11" s="1500"/>
      <c r="N11" s="1500"/>
      <c r="O11" s="1500"/>
      <c r="P11" s="1500"/>
      <c r="Q11" s="1500"/>
      <c r="R11" s="1500"/>
      <c r="S11" s="1500"/>
      <c r="T11" s="905"/>
      <c r="U11" s="906"/>
      <c r="V11" s="906"/>
      <c r="W11" s="906"/>
      <c r="X11" s="906"/>
      <c r="Y11" s="907"/>
      <c r="Z11" s="908"/>
      <c r="AA11" s="909"/>
      <c r="AB11" s="909"/>
      <c r="AC11" s="909"/>
      <c r="AD11" s="909"/>
      <c r="AE11" s="909"/>
      <c r="AF11" s="909"/>
      <c r="AG11" s="909"/>
    </row>
    <row r="12" spans="2:37" s="903" customFormat="1" ht="12" customHeight="1">
      <c r="B12" s="904"/>
      <c r="C12" s="904"/>
      <c r="D12" s="904"/>
      <c r="E12" s="904"/>
      <c r="F12" s="904"/>
      <c r="G12" s="904"/>
      <c r="H12" s="904"/>
      <c r="I12" s="1500" t="s">
        <v>873</v>
      </c>
      <c r="J12" s="1500"/>
      <c r="K12" s="1500"/>
      <c r="L12" s="1500"/>
      <c r="M12" s="1500"/>
      <c r="N12" s="1500"/>
      <c r="O12" s="1500"/>
      <c r="P12" s="1500"/>
      <c r="Q12" s="1500"/>
      <c r="R12" s="1500"/>
      <c r="S12" s="1500"/>
      <c r="T12" s="905"/>
      <c r="U12" s="906"/>
      <c r="V12" s="906"/>
      <c r="W12" s="906"/>
      <c r="X12" s="906"/>
      <c r="Y12" s="907"/>
      <c r="Z12" s="908"/>
      <c r="AA12" s="909"/>
      <c r="AB12" s="909"/>
      <c r="AC12" s="909"/>
      <c r="AD12" s="909"/>
      <c r="AE12" s="909"/>
      <c r="AF12" s="909"/>
      <c r="AG12" s="909"/>
    </row>
    <row r="13" spans="2:37" s="930" customFormat="1" ht="20.149999999999999" customHeight="1">
      <c r="B13" s="925"/>
      <c r="C13" s="925"/>
      <c r="D13" s="925"/>
      <c r="E13" s="925"/>
      <c r="F13" s="925"/>
      <c r="G13" s="925"/>
      <c r="H13" s="925"/>
      <c r="I13" s="925"/>
      <c r="J13" s="925"/>
      <c r="K13" s="925"/>
      <c r="L13" s="925"/>
      <c r="M13" s="925"/>
      <c r="N13" s="925"/>
      <c r="O13" s="925"/>
      <c r="P13" s="925"/>
      <c r="Q13" s="925"/>
      <c r="R13" s="925"/>
      <c r="S13" s="925"/>
      <c r="T13" s="1494"/>
      <c r="U13" s="1495"/>
      <c r="V13" s="1495"/>
      <c r="W13" s="1495"/>
      <c r="X13" s="1495"/>
      <c r="Y13" s="913"/>
      <c r="Z13" s="974"/>
      <c r="AA13" s="974"/>
      <c r="AB13" s="974"/>
      <c r="AC13" s="974"/>
      <c r="AD13" s="974"/>
      <c r="AE13" s="974"/>
      <c r="AF13" s="974"/>
      <c r="AG13" s="974"/>
      <c r="AH13" s="1490" t="s">
        <v>61</v>
      </c>
      <c r="AI13" s="1490"/>
    </row>
    <row r="14" spans="2:37" ht="24.9" customHeight="1">
      <c r="B14" s="918"/>
      <c r="C14" s="407"/>
      <c r="D14" s="407"/>
      <c r="E14" s="407"/>
      <c r="F14" s="407"/>
      <c r="G14" s="1228" t="s">
        <v>495</v>
      </c>
      <c r="H14" s="1192"/>
      <c r="I14" s="1192"/>
      <c r="J14" s="1192"/>
      <c r="K14" s="1192"/>
      <c r="L14" s="1192"/>
      <c r="M14" s="1192"/>
      <c r="N14" s="1192"/>
      <c r="O14" s="407"/>
      <c r="P14" s="407"/>
      <c r="Q14" s="407"/>
      <c r="R14" s="407"/>
      <c r="S14" s="407"/>
      <c r="T14" s="7"/>
      <c r="U14" s="7"/>
      <c r="V14" s="499"/>
      <c r="W14" s="500"/>
      <c r="X14" s="500"/>
      <c r="Y14" s="500"/>
      <c r="Z14" s="500"/>
      <c r="AA14" s="500"/>
      <c r="AB14" s="500"/>
      <c r="AC14" s="500"/>
      <c r="AD14" s="500"/>
      <c r="AE14" s="500"/>
      <c r="AF14" s="7"/>
      <c r="AG14" s="7"/>
      <c r="AH14" s="7"/>
      <c r="AI14" s="7"/>
      <c r="AJ14" s="7"/>
      <c r="AK14" s="7"/>
    </row>
    <row r="15" spans="2:37" ht="20.149999999999999" customHeight="1">
      <c r="B15" s="918"/>
      <c r="C15" s="407"/>
      <c r="D15" s="407"/>
      <c r="E15" s="407"/>
      <c r="F15" s="407"/>
      <c r="G15" s="407"/>
      <c r="H15" s="407"/>
      <c r="I15" s="298"/>
      <c r="J15" s="672"/>
      <c r="K15" s="932"/>
      <c r="L15" s="671"/>
      <c r="M15" s="914"/>
      <c r="N15" s="914"/>
      <c r="O15" s="407"/>
      <c r="P15" s="407"/>
      <c r="Q15" s="407"/>
      <c r="R15" s="407"/>
      <c r="S15" s="407"/>
      <c r="T15" s="7"/>
      <c r="U15" s="7"/>
      <c r="V15" s="500"/>
      <c r="W15" s="500"/>
      <c r="X15" s="500"/>
      <c r="Y15" s="500"/>
      <c r="Z15" s="500"/>
      <c r="AA15" s="500"/>
      <c r="AB15" s="500"/>
      <c r="AC15" s="500"/>
      <c r="AD15" s="500"/>
      <c r="AE15" s="500"/>
      <c r="AF15" s="7"/>
      <c r="AG15" s="7"/>
      <c r="AH15" s="7"/>
      <c r="AI15" s="7"/>
      <c r="AJ15" s="7"/>
      <c r="AK15" s="7"/>
    </row>
    <row r="16" spans="2:37" ht="20.149999999999999" customHeight="1">
      <c r="B16" s="674" t="s">
        <v>944</v>
      </c>
      <c r="C16" s="1546">
        <v>44713</v>
      </c>
      <c r="D16" s="1547"/>
      <c r="E16" s="1547"/>
      <c r="F16" s="1547"/>
      <c r="G16" s="1548" t="s">
        <v>945</v>
      </c>
      <c r="H16" s="1549"/>
      <c r="I16" s="1549"/>
      <c r="J16" s="1549"/>
      <c r="K16" s="1549"/>
      <c r="L16" s="1549"/>
      <c r="M16" s="1549"/>
      <c r="N16" s="1549"/>
      <c r="O16" s="1549"/>
      <c r="P16" s="1549"/>
      <c r="Q16" s="1549"/>
      <c r="R16" s="1549"/>
      <c r="S16" s="1549"/>
      <c r="T16" s="7"/>
      <c r="U16" s="7"/>
      <c r="V16" s="663"/>
      <c r="W16" s="664"/>
      <c r="X16" s="664"/>
      <c r="Y16" s="664"/>
      <c r="Z16" s="664"/>
      <c r="AA16" s="665"/>
      <c r="AB16" s="665"/>
      <c r="AC16" s="665"/>
      <c r="AD16" s="665"/>
      <c r="AE16" s="665"/>
      <c r="AF16" s="7"/>
      <c r="AG16" s="7"/>
      <c r="AH16" s="7"/>
      <c r="AI16" s="7"/>
      <c r="AJ16" s="7"/>
      <c r="AK16" s="7"/>
    </row>
    <row r="17" spans="2:31" ht="20.149999999999999" customHeight="1" thickBot="1">
      <c r="B17" s="1550" t="s">
        <v>946</v>
      </c>
      <c r="C17" s="1551"/>
      <c r="D17" s="1551"/>
      <c r="E17" s="1551"/>
      <c r="F17" s="1551"/>
      <c r="G17" s="1551"/>
      <c r="H17" s="1551"/>
      <c r="I17" s="1551"/>
      <c r="J17" s="1551"/>
      <c r="K17" s="1551"/>
      <c r="L17" s="1551"/>
      <c r="M17" s="1551"/>
      <c r="N17" s="1551"/>
      <c r="O17" s="1551"/>
      <c r="P17" s="1551"/>
      <c r="Q17" s="1551"/>
      <c r="R17" s="1551"/>
      <c r="S17" s="1551"/>
      <c r="T17" s="7"/>
      <c r="U17" s="7"/>
      <c r="V17" s="1552" t="s">
        <v>517</v>
      </c>
      <c r="W17" s="1553"/>
      <c r="X17" s="1553"/>
      <c r="Y17" s="1553"/>
      <c r="Z17" s="1553"/>
      <c r="AA17" s="665"/>
      <c r="AB17" s="665"/>
      <c r="AC17" s="665"/>
      <c r="AD17" s="665"/>
      <c r="AE17" s="665"/>
    </row>
    <row r="18" spans="2:31" ht="23.15" customHeight="1">
      <c r="B18" s="1554" t="s">
        <v>947</v>
      </c>
      <c r="C18" s="1555"/>
      <c r="D18" s="1556"/>
      <c r="E18" s="1557" t="str">
        <f>各項目入力表!B3</f>
        <v>○○○○工事</v>
      </c>
      <c r="F18" s="1557"/>
      <c r="G18" s="1557"/>
      <c r="H18" s="1557"/>
      <c r="I18" s="1557"/>
      <c r="J18" s="1557"/>
      <c r="K18" s="1557"/>
      <c r="L18" s="1557"/>
      <c r="M18" s="1557"/>
      <c r="N18" s="1557"/>
      <c r="O18" s="1557"/>
      <c r="P18" s="1557"/>
      <c r="Q18" s="1557"/>
      <c r="R18" s="1557"/>
      <c r="S18" s="1558"/>
      <c r="T18" s="7"/>
      <c r="U18" s="7"/>
      <c r="V18" s="1553"/>
      <c r="W18" s="1553"/>
      <c r="X18" s="1553"/>
      <c r="Y18" s="1553"/>
      <c r="Z18" s="1553"/>
      <c r="AA18" s="928"/>
      <c r="AB18" s="665"/>
      <c r="AC18" s="665"/>
      <c r="AD18" s="665"/>
      <c r="AE18" s="665"/>
    </row>
    <row r="19" spans="2:31" ht="20.149999999999999" customHeight="1">
      <c r="B19" s="1559" t="s">
        <v>510</v>
      </c>
      <c r="C19" s="1541"/>
      <c r="D19" s="1541"/>
      <c r="E19" s="1561" t="s">
        <v>948</v>
      </c>
      <c r="F19" s="1561"/>
      <c r="G19" s="1561"/>
      <c r="H19" s="1561"/>
      <c r="I19" s="1561"/>
      <c r="J19" s="1561"/>
      <c r="K19" s="1561"/>
      <c r="L19" s="1561"/>
      <c r="M19" s="1561"/>
      <c r="N19" s="1561"/>
      <c r="O19" s="1561"/>
      <c r="P19" s="1561"/>
      <c r="Q19" s="1561"/>
      <c r="R19" s="1561"/>
      <c r="S19" s="1562"/>
      <c r="T19" s="7"/>
      <c r="U19" s="626">
        <v>1</v>
      </c>
      <c r="V19" s="1553"/>
      <c r="W19" s="1553"/>
      <c r="X19" s="1553"/>
      <c r="Y19" s="1553"/>
      <c r="Z19" s="1553"/>
      <c r="AA19" s="928"/>
      <c r="AB19" s="665"/>
      <c r="AC19" s="665"/>
      <c r="AD19" s="665"/>
      <c r="AE19" s="665"/>
    </row>
    <row r="20" spans="2:31" ht="20.149999999999999" customHeight="1">
      <c r="B20" s="1560"/>
      <c r="C20" s="1541"/>
      <c r="D20" s="1541"/>
      <c r="E20" s="1561"/>
      <c r="F20" s="1561"/>
      <c r="G20" s="1561"/>
      <c r="H20" s="1561"/>
      <c r="I20" s="1561"/>
      <c r="J20" s="1561"/>
      <c r="K20" s="1561"/>
      <c r="L20" s="1561"/>
      <c r="M20" s="1561"/>
      <c r="N20" s="1561"/>
      <c r="O20" s="1561"/>
      <c r="P20" s="1561"/>
      <c r="Q20" s="1561"/>
      <c r="R20" s="1561"/>
      <c r="S20" s="1562"/>
      <c r="T20" s="7"/>
      <c r="U20" s="7"/>
      <c r="V20" s="1553"/>
      <c r="W20" s="1553"/>
      <c r="X20" s="1553"/>
      <c r="Y20" s="1553"/>
      <c r="Z20" s="1553"/>
      <c r="AA20" s="928"/>
      <c r="AB20" s="665"/>
      <c r="AC20" s="665"/>
      <c r="AD20" s="665"/>
      <c r="AE20" s="665"/>
    </row>
    <row r="21" spans="2:31" ht="12" customHeight="1">
      <c r="B21" s="1563" t="str">
        <f>IF(U19=1,"旧現場代理人",+IF(U19=2,"旧主任技術者",+IF(U19=3,"旧監理技術者",+IF(U19=4,"旧特例監理技術者",+IF(U19=5,"旧監理技術者補佐",+IF(U19=6,"旧専門技術者"))))))</f>
        <v>旧現場代理人</v>
      </c>
      <c r="C21" s="1564"/>
      <c r="D21" s="1564"/>
      <c r="E21" s="1566" t="s">
        <v>878</v>
      </c>
      <c r="F21" s="1566"/>
      <c r="G21" s="1520" t="s">
        <v>970</v>
      </c>
      <c r="H21" s="1520"/>
      <c r="I21" s="1520"/>
      <c r="J21" s="1520"/>
      <c r="K21" s="1520"/>
      <c r="L21" s="1520"/>
      <c r="M21" s="1520"/>
      <c r="N21" s="1520"/>
      <c r="O21" s="1520"/>
      <c r="P21" s="1520"/>
      <c r="Q21" s="1520"/>
      <c r="R21" s="1520"/>
      <c r="S21" s="1521"/>
      <c r="T21" s="7"/>
      <c r="U21" s="7"/>
      <c r="V21" s="1553"/>
      <c r="W21" s="1553"/>
      <c r="X21" s="1553"/>
      <c r="Y21" s="1553"/>
      <c r="Z21" s="1553"/>
      <c r="AA21" s="928"/>
      <c r="AB21" s="666"/>
      <c r="AC21" s="667"/>
      <c r="AD21" s="667"/>
      <c r="AE21" s="667"/>
    </row>
    <row r="22" spans="2:31" ht="24.9" customHeight="1">
      <c r="B22" s="1565"/>
      <c r="C22" s="1564"/>
      <c r="D22" s="1564"/>
      <c r="E22" s="1541" t="s">
        <v>498</v>
      </c>
      <c r="F22" s="1541"/>
      <c r="G22" s="1542" t="str">
        <f>IF(U19=1,各項目入力表!F6,+IF(U19=2,各項目入力表!F7,+IF(U19=3,各項目入力表!F7,+IF(U19=4,各項目入力表!F7,+IF(U19=5,各項目入力表!F9,+IF(U19=6,各項目入力表!F10))))))</f>
        <v>□□　△△</v>
      </c>
      <c r="H22" s="1542"/>
      <c r="I22" s="1542"/>
      <c r="J22" s="1542"/>
      <c r="K22" s="1542"/>
      <c r="L22" s="1542"/>
      <c r="M22" s="1542"/>
      <c r="N22" s="1542"/>
      <c r="O22" s="1542"/>
      <c r="P22" s="1542"/>
      <c r="Q22" s="1542"/>
      <c r="R22" s="1542"/>
      <c r="S22" s="1543"/>
      <c r="T22" s="7"/>
      <c r="U22" s="7"/>
      <c r="V22" s="1553"/>
      <c r="W22" s="1553"/>
      <c r="X22" s="1553"/>
      <c r="Y22" s="1553"/>
      <c r="Z22" s="1553"/>
      <c r="AA22" s="928"/>
      <c r="AB22" s="666"/>
      <c r="AC22" s="667"/>
      <c r="AD22" s="667"/>
      <c r="AE22" s="667"/>
    </row>
    <row r="23" spans="2:31" ht="12" customHeight="1">
      <c r="B23" s="1563" t="str">
        <f>IF(U19=1,"新現場代理人",+IF(U19=2,"新主任技術者",+IF(U19=3,"新監理技術者",+IF(U19=4,"新特例監理技術者",+IF(U19=5,"新監理技術者補佐",+IF(U19=6,"新専門技術者"))))))</f>
        <v>新現場代理人</v>
      </c>
      <c r="C23" s="1564"/>
      <c r="D23" s="1564"/>
      <c r="E23" s="1566" t="s">
        <v>878</v>
      </c>
      <c r="F23" s="1566"/>
      <c r="G23" s="1520" t="s">
        <v>970</v>
      </c>
      <c r="H23" s="1520"/>
      <c r="I23" s="1520"/>
      <c r="J23" s="1520"/>
      <c r="K23" s="1520"/>
      <c r="L23" s="1520"/>
      <c r="M23" s="1520"/>
      <c r="N23" s="1520"/>
      <c r="O23" s="1520"/>
      <c r="P23" s="1520"/>
      <c r="Q23" s="1520"/>
      <c r="R23" s="1520"/>
      <c r="S23" s="1521"/>
      <c r="T23" s="7"/>
      <c r="U23" s="7"/>
      <c r="V23" s="1553"/>
      <c r="W23" s="1553"/>
      <c r="X23" s="1553"/>
      <c r="Y23" s="1553"/>
      <c r="Z23" s="1553"/>
      <c r="AA23" s="928"/>
      <c r="AB23" s="666"/>
      <c r="AC23" s="668"/>
      <c r="AD23" s="667"/>
      <c r="AE23" s="667"/>
    </row>
    <row r="24" spans="2:31" ht="24.9" customHeight="1">
      <c r="B24" s="1565"/>
      <c r="C24" s="1564"/>
      <c r="D24" s="1564"/>
      <c r="E24" s="1541" t="s">
        <v>498</v>
      </c>
      <c r="F24" s="1541"/>
      <c r="G24" s="1542" t="str">
        <f>IF(U19=1,各項目入力表!F12,+IF(U19=2,各項目入力表!F13,+IF(U19=3,各項目入力表!F13,+IF(U19=4,各項目入力表!F13,+IF(U19=5,各項目入力表!F15,+IF(U19=6,各項目入力表!F16))))))</f>
        <v>a</v>
      </c>
      <c r="H24" s="1542"/>
      <c r="I24" s="1542"/>
      <c r="J24" s="1542"/>
      <c r="K24" s="1542"/>
      <c r="L24" s="1542"/>
      <c r="M24" s="1542"/>
      <c r="N24" s="1542"/>
      <c r="O24" s="1542"/>
      <c r="P24" s="1542"/>
      <c r="Q24" s="1542"/>
      <c r="R24" s="1542"/>
      <c r="S24" s="1543"/>
      <c r="T24" s="7"/>
      <c r="U24" s="7"/>
      <c r="V24" s="1553"/>
      <c r="W24" s="1553"/>
      <c r="X24" s="1553"/>
      <c r="Y24" s="1553"/>
      <c r="Z24" s="1553"/>
      <c r="AA24" s="928"/>
      <c r="AB24" s="666"/>
      <c r="AC24" s="668"/>
      <c r="AD24" s="667"/>
      <c r="AE24" s="667"/>
    </row>
    <row r="25" spans="2:31" ht="24.9" customHeight="1">
      <c r="B25" s="1565"/>
      <c r="C25" s="1564"/>
      <c r="D25" s="1564"/>
      <c r="E25" s="1541" t="s">
        <v>499</v>
      </c>
      <c r="F25" s="1541"/>
      <c r="G25" s="1544" t="s">
        <v>971</v>
      </c>
      <c r="H25" s="1544"/>
      <c r="I25" s="1544"/>
      <c r="J25" s="1544"/>
      <c r="K25" s="1544"/>
      <c r="L25" s="1544"/>
      <c r="M25" s="1544"/>
      <c r="N25" s="1544"/>
      <c r="O25" s="1544"/>
      <c r="P25" s="1544"/>
      <c r="Q25" s="1544"/>
      <c r="R25" s="1544"/>
      <c r="S25" s="1545"/>
      <c r="T25" s="7"/>
      <c r="U25" s="7"/>
      <c r="V25" s="1553"/>
      <c r="W25" s="1553"/>
      <c r="X25" s="1553"/>
      <c r="Y25" s="1553"/>
      <c r="Z25" s="1553"/>
      <c r="AA25" s="928"/>
      <c r="AB25" s="666"/>
      <c r="AC25" s="668"/>
      <c r="AD25" s="667"/>
      <c r="AE25" s="667"/>
    </row>
    <row r="26" spans="2:31" ht="24.9" customHeight="1">
      <c r="B26" s="1565"/>
      <c r="C26" s="1564"/>
      <c r="D26" s="1564"/>
      <c r="E26" s="1535" t="s">
        <v>949</v>
      </c>
      <c r="F26" s="1535"/>
      <c r="G26" s="1536" t="s">
        <v>972</v>
      </c>
      <c r="H26" s="1090"/>
      <c r="I26" s="927" t="s">
        <v>950</v>
      </c>
      <c r="J26" s="1537" t="s">
        <v>973</v>
      </c>
      <c r="K26" s="1537"/>
      <c r="L26" s="927" t="s">
        <v>884</v>
      </c>
      <c r="M26" s="1537" t="s">
        <v>972</v>
      </c>
      <c r="N26" s="1538"/>
      <c r="O26" s="1539" t="str">
        <f>IF(U19=1,"",+IF(U19=2,"建設業法第７条第２号区分",+IF(U19=3,"建設業法第１５条第２号区分",+IF(U19=4,"建設業法第１５条第２号区分",+IF(U19=5,"建設業法第７条第２号区分",+IF(U19=6,"建設業法第７条第２号区分"))))))</f>
        <v/>
      </c>
      <c r="P26" s="1540"/>
      <c r="Q26" s="1540"/>
      <c r="R26" s="1540"/>
      <c r="S26" s="684"/>
      <c r="T26" s="7"/>
      <c r="U26" s="626" t="s">
        <v>897</v>
      </c>
      <c r="V26" s="1553"/>
      <c r="W26" s="1553"/>
      <c r="X26" s="1553"/>
      <c r="Y26" s="1553"/>
      <c r="Z26" s="1553"/>
      <c r="AA26" s="928"/>
      <c r="AB26" s="666"/>
      <c r="AC26" s="668"/>
      <c r="AD26" s="667"/>
      <c r="AE26" s="667"/>
    </row>
    <row r="27" spans="2:31" ht="15.9" customHeight="1">
      <c r="B27" s="1565"/>
      <c r="C27" s="1564"/>
      <c r="D27" s="1564"/>
      <c r="E27" s="1509" t="str">
        <f>IF(U19=1,"受注者が有する権限のうち、現場代理人に委任せず自ら行使しようとする権限（該当する場合のみ記載のこと）","法令による資格・免許の名称")</f>
        <v>受注者が有する権限のうち、現場代理人に委任せず自ら行使しようとする権限（該当する場合のみ記載のこと）</v>
      </c>
      <c r="F27" s="1510"/>
      <c r="G27" s="1510"/>
      <c r="H27" s="1510"/>
      <c r="I27" s="1510"/>
      <c r="J27" s="1510"/>
      <c r="K27" s="1510"/>
      <c r="L27" s="1510"/>
      <c r="M27" s="1510"/>
      <c r="N27" s="1510"/>
      <c r="O27" s="1510"/>
      <c r="P27" s="1510"/>
      <c r="Q27" s="1510"/>
      <c r="R27" s="1510"/>
      <c r="S27" s="1511"/>
      <c r="T27" s="7"/>
      <c r="U27" s="626" t="s">
        <v>951</v>
      </c>
      <c r="V27" s="928"/>
      <c r="W27" s="928"/>
      <c r="X27" s="928"/>
      <c r="Y27" s="928"/>
      <c r="Z27" s="928"/>
      <c r="AA27" s="928"/>
      <c r="AB27" s="666"/>
      <c r="AC27" s="668"/>
      <c r="AD27" s="667"/>
      <c r="AE27" s="667"/>
    </row>
    <row r="28" spans="2:31" ht="39.9" customHeight="1">
      <c r="B28" s="1565"/>
      <c r="C28" s="1564"/>
      <c r="D28" s="1564"/>
      <c r="E28" s="1512"/>
      <c r="F28" s="1513"/>
      <c r="G28" s="1513"/>
      <c r="H28" s="1513"/>
      <c r="I28" s="1513"/>
      <c r="J28" s="1513"/>
      <c r="K28" s="1513"/>
      <c r="L28" s="1513"/>
      <c r="M28" s="1513"/>
      <c r="N28" s="1513"/>
      <c r="O28" s="1513"/>
      <c r="P28" s="1513"/>
      <c r="Q28" s="1513"/>
      <c r="R28" s="1513"/>
      <c r="S28" s="1514"/>
      <c r="T28" s="7"/>
      <c r="U28" s="626" t="s">
        <v>913</v>
      </c>
      <c r="V28" s="928"/>
      <c r="W28" s="928"/>
      <c r="X28" s="928"/>
      <c r="Y28" s="928"/>
      <c r="Z28" s="928"/>
      <c r="AA28" s="928"/>
      <c r="AB28" s="666"/>
      <c r="AC28" s="668"/>
      <c r="AD28" s="667"/>
      <c r="AE28" s="667"/>
    </row>
    <row r="29" spans="2:31" ht="20.149999999999999" customHeight="1">
      <c r="B29" s="1515" t="s">
        <v>511</v>
      </c>
      <c r="C29" s="1516"/>
      <c r="D29" s="1412"/>
      <c r="E29" s="1520"/>
      <c r="F29" s="1520"/>
      <c r="G29" s="1520"/>
      <c r="H29" s="1520"/>
      <c r="I29" s="1520"/>
      <c r="J29" s="1520"/>
      <c r="K29" s="1520"/>
      <c r="L29" s="1520"/>
      <c r="M29" s="1520"/>
      <c r="N29" s="1520"/>
      <c r="O29" s="1520"/>
      <c r="P29" s="1520"/>
      <c r="Q29" s="1520"/>
      <c r="R29" s="1520"/>
      <c r="S29" s="1521"/>
      <c r="T29" s="7"/>
      <c r="U29" s="7"/>
      <c r="V29" s="1524" t="s">
        <v>521</v>
      </c>
      <c r="W29" s="1525"/>
      <c r="X29" s="1525"/>
      <c r="Y29" s="1525"/>
      <c r="Z29" s="1525"/>
      <c r="AA29" s="681"/>
      <c r="AB29" s="666"/>
      <c r="AC29" s="668"/>
      <c r="AD29" s="667"/>
      <c r="AE29" s="667"/>
    </row>
    <row r="30" spans="2:31" ht="20.149999999999999" customHeight="1">
      <c r="B30" s="1517"/>
      <c r="C30" s="1518"/>
      <c r="D30" s="1519"/>
      <c r="E30" s="1520"/>
      <c r="F30" s="1520"/>
      <c r="G30" s="1520"/>
      <c r="H30" s="1520"/>
      <c r="I30" s="1520"/>
      <c r="J30" s="1520"/>
      <c r="K30" s="1520"/>
      <c r="L30" s="1520"/>
      <c r="M30" s="1520"/>
      <c r="N30" s="1520"/>
      <c r="O30" s="1520"/>
      <c r="P30" s="1520"/>
      <c r="Q30" s="1520"/>
      <c r="R30" s="1520"/>
      <c r="S30" s="1521"/>
      <c r="T30" s="7"/>
      <c r="U30" s="7"/>
      <c r="V30" s="1525"/>
      <c r="W30" s="1525"/>
      <c r="X30" s="1525"/>
      <c r="Y30" s="1525"/>
      <c r="Z30" s="1525"/>
      <c r="AA30" s="681"/>
      <c r="AB30" s="666"/>
      <c r="AC30" s="668"/>
      <c r="AD30" s="667"/>
      <c r="AE30" s="667"/>
    </row>
    <row r="31" spans="2:31" ht="20.149999999999999" customHeight="1">
      <c r="B31" s="1527" t="s">
        <v>952</v>
      </c>
      <c r="C31" s="1528"/>
      <c r="D31" s="1529"/>
      <c r="E31" s="1520"/>
      <c r="F31" s="1520"/>
      <c r="G31" s="1520"/>
      <c r="H31" s="1520"/>
      <c r="I31" s="1520"/>
      <c r="J31" s="1520"/>
      <c r="K31" s="1520"/>
      <c r="L31" s="1520"/>
      <c r="M31" s="1520"/>
      <c r="N31" s="1520"/>
      <c r="O31" s="1520"/>
      <c r="P31" s="1520"/>
      <c r="Q31" s="1520"/>
      <c r="R31" s="1520"/>
      <c r="S31" s="1521"/>
      <c r="T31" s="7"/>
      <c r="U31" s="7"/>
      <c r="V31" s="1525"/>
      <c r="W31" s="1525"/>
      <c r="X31" s="1525"/>
      <c r="Y31" s="1525"/>
      <c r="Z31" s="1525"/>
      <c r="AA31" s="681"/>
      <c r="AB31" s="666"/>
      <c r="AC31" s="668"/>
      <c r="AD31" s="667"/>
      <c r="AE31" s="667"/>
    </row>
    <row r="32" spans="2:31" ht="20.149999999999999" customHeight="1">
      <c r="B32" s="1530"/>
      <c r="C32" s="1528"/>
      <c r="D32" s="1529"/>
      <c r="E32" s="1520"/>
      <c r="F32" s="1520"/>
      <c r="G32" s="1520"/>
      <c r="H32" s="1520"/>
      <c r="I32" s="1520"/>
      <c r="J32" s="1520"/>
      <c r="K32" s="1520"/>
      <c r="L32" s="1520"/>
      <c r="M32" s="1520"/>
      <c r="N32" s="1520"/>
      <c r="O32" s="1520"/>
      <c r="P32" s="1520"/>
      <c r="Q32" s="1520"/>
      <c r="R32" s="1520"/>
      <c r="S32" s="1521"/>
      <c r="T32" s="7"/>
      <c r="U32" s="7"/>
      <c r="V32" s="1525"/>
      <c r="W32" s="1525"/>
      <c r="X32" s="1525"/>
      <c r="Y32" s="1525"/>
      <c r="Z32" s="1525"/>
      <c r="AA32" s="681"/>
      <c r="AB32" s="666"/>
      <c r="AC32" s="668"/>
      <c r="AD32" s="667"/>
      <c r="AE32" s="667"/>
    </row>
    <row r="33" spans="2:37" ht="20.149999999999999" customHeight="1">
      <c r="B33" s="1530"/>
      <c r="C33" s="1528"/>
      <c r="D33" s="1529"/>
      <c r="E33" s="1520"/>
      <c r="F33" s="1520"/>
      <c r="G33" s="1520"/>
      <c r="H33" s="1520"/>
      <c r="I33" s="1520"/>
      <c r="J33" s="1520"/>
      <c r="K33" s="1520"/>
      <c r="L33" s="1520"/>
      <c r="M33" s="1520"/>
      <c r="N33" s="1520"/>
      <c r="O33" s="1520"/>
      <c r="P33" s="1520"/>
      <c r="Q33" s="1520"/>
      <c r="R33" s="1520"/>
      <c r="S33" s="1521"/>
      <c r="T33" s="7"/>
      <c r="U33" s="7"/>
      <c r="V33" s="1525"/>
      <c r="W33" s="1525"/>
      <c r="X33" s="1525"/>
      <c r="Y33" s="1525"/>
      <c r="Z33" s="1525"/>
      <c r="AA33" s="681"/>
      <c r="AB33" s="666"/>
      <c r="AC33" s="668"/>
      <c r="AD33" s="667"/>
      <c r="AE33" s="667"/>
      <c r="AF33" s="7"/>
      <c r="AG33" s="7"/>
      <c r="AH33" s="7"/>
      <c r="AI33" s="7"/>
      <c r="AJ33" s="7"/>
      <c r="AK33" s="7"/>
    </row>
    <row r="34" spans="2:37" ht="20.149999999999999" customHeight="1" thickBot="1">
      <c r="B34" s="1530"/>
      <c r="C34" s="1528"/>
      <c r="D34" s="1529"/>
      <c r="E34" s="1522"/>
      <c r="F34" s="1522"/>
      <c r="G34" s="1522"/>
      <c r="H34" s="1522"/>
      <c r="I34" s="1522"/>
      <c r="J34" s="1522"/>
      <c r="K34" s="1522"/>
      <c r="L34" s="1522"/>
      <c r="M34" s="1522"/>
      <c r="N34" s="1522"/>
      <c r="O34" s="1522"/>
      <c r="P34" s="1522"/>
      <c r="Q34" s="1522"/>
      <c r="R34" s="1522"/>
      <c r="S34" s="1523"/>
      <c r="T34" s="7"/>
      <c r="U34" s="7"/>
      <c r="V34" s="1525"/>
      <c r="W34" s="1525"/>
      <c r="X34" s="1525"/>
      <c r="Y34" s="1525"/>
      <c r="Z34" s="1525"/>
      <c r="AA34" s="681"/>
      <c r="AB34" s="665"/>
      <c r="AC34" s="665"/>
      <c r="AD34" s="665"/>
      <c r="AE34" s="665"/>
      <c r="AF34" s="7"/>
      <c r="AG34" s="7"/>
      <c r="AH34" s="7"/>
      <c r="AI34" s="7"/>
      <c r="AJ34" s="7"/>
      <c r="AK34" s="7"/>
    </row>
    <row r="35" spans="2:37" ht="159" customHeight="1" thickTop="1" thickBot="1">
      <c r="B35" s="1365" t="s">
        <v>515</v>
      </c>
      <c r="C35" s="1531"/>
      <c r="D35" s="1532"/>
      <c r="E35" s="1367" t="s">
        <v>953</v>
      </c>
      <c r="F35" s="1533"/>
      <c r="G35" s="1533"/>
      <c r="H35" s="1533"/>
      <c r="I35" s="1533"/>
      <c r="J35" s="1533"/>
      <c r="K35" s="1533"/>
      <c r="L35" s="1533"/>
      <c r="M35" s="1533"/>
      <c r="N35" s="1533"/>
      <c r="O35" s="1533"/>
      <c r="P35" s="1533"/>
      <c r="Q35" s="1533"/>
      <c r="R35" s="1533"/>
      <c r="S35" s="1534"/>
      <c r="T35" s="7"/>
      <c r="U35" s="7"/>
      <c r="V35" s="1525"/>
      <c r="W35" s="1525"/>
      <c r="X35" s="1525"/>
      <c r="Y35" s="1525"/>
      <c r="Z35" s="1525"/>
      <c r="AA35" s="7"/>
      <c r="AB35" s="7"/>
      <c r="AC35" s="7"/>
      <c r="AD35" s="7"/>
      <c r="AE35" s="7"/>
      <c r="AF35" s="7"/>
      <c r="AG35" s="7"/>
      <c r="AH35" s="7"/>
      <c r="AI35" s="7"/>
      <c r="AJ35" s="7"/>
      <c r="AK35" s="7"/>
    </row>
    <row r="36" spans="2:37" ht="115.5" customHeight="1">
      <c r="B36" s="17"/>
      <c r="C36" s="279"/>
      <c r="D36" s="18"/>
      <c r="E36" s="652"/>
      <c r="F36" s="652"/>
      <c r="G36" s="652"/>
      <c r="H36" s="652"/>
      <c r="I36" s="652"/>
      <c r="J36" s="652"/>
      <c r="K36" s="652"/>
      <c r="L36" s="652"/>
      <c r="M36" s="652"/>
      <c r="N36" s="652"/>
      <c r="O36" s="652"/>
      <c r="P36" s="652"/>
      <c r="Q36" s="652"/>
      <c r="R36" s="652"/>
      <c r="S36" s="652"/>
      <c r="T36" s="7"/>
      <c r="U36" s="7"/>
      <c r="V36" s="1526"/>
      <c r="W36" s="1526"/>
      <c r="X36" s="1526"/>
      <c r="Y36" s="1526"/>
      <c r="Z36" s="1526"/>
      <c r="AA36" s="7"/>
      <c r="AB36" s="7"/>
      <c r="AC36" s="7"/>
      <c r="AD36" s="7"/>
      <c r="AE36" s="7"/>
      <c r="AF36" s="7"/>
      <c r="AG36" s="7"/>
      <c r="AH36" s="7"/>
      <c r="AI36" s="7"/>
      <c r="AJ36" s="7"/>
      <c r="AK36" s="7"/>
    </row>
    <row r="37" spans="2:37" ht="12.75" hidden="1" customHeight="1">
      <c r="B37" s="7"/>
      <c r="C37" s="626" t="s">
        <v>915</v>
      </c>
      <c r="D37" s="8"/>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2:37" hidden="1">
      <c r="B38" s="7"/>
      <c r="C38" s="626" t="s">
        <v>916</v>
      </c>
      <c r="D38" s="8"/>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2:37" hidden="1">
      <c r="B39" s="7"/>
      <c r="C39" s="626" t="s">
        <v>954</v>
      </c>
      <c r="D39" s="8"/>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hidden="1">
      <c r="B40" s="7"/>
      <c r="C40" s="626" t="s">
        <v>955</v>
      </c>
      <c r="D40" s="8"/>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hidden="1">
      <c r="B41" s="7"/>
      <c r="C41" s="626" t="s">
        <v>956</v>
      </c>
      <c r="D41" s="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2:37" hidden="1">
      <c r="B42" s="7"/>
      <c r="C42" s="626" t="s">
        <v>920</v>
      </c>
      <c r="D42" s="8"/>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2:37" hidden="1">
      <c r="B43" s="7"/>
      <c r="C43" s="626" t="s">
        <v>957</v>
      </c>
      <c r="D43" s="8"/>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2:37" hidden="1">
      <c r="B44" s="7"/>
      <c r="C44" s="626" t="s">
        <v>922</v>
      </c>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2:37" s="8" customFormat="1" ht="12" hidden="1">
      <c r="B45" s="7"/>
      <c r="C45" s="626" t="s">
        <v>923</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s="8" customFormat="1" ht="12" hidden="1">
      <c r="B46" s="7"/>
      <c r="C46" s="626" t="s">
        <v>924</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2:37" s="8" customFormat="1" ht="12" hidden="1">
      <c r="B47" s="7"/>
      <c r="C47" s="626" t="s">
        <v>925</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2:37" s="8" customFormat="1" ht="12" hidden="1">
      <c r="B48" s="7"/>
      <c r="C48" s="626" t="s">
        <v>926</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2:37" s="8" customFormat="1" ht="12" hidden="1">
      <c r="B49" s="7"/>
      <c r="C49" s="626" t="s">
        <v>958</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2:37" s="8" customFormat="1" ht="12" hidden="1">
      <c r="B50" s="7"/>
      <c r="C50" s="626" t="s">
        <v>959</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2:37" s="8" customFormat="1" ht="12" hidden="1">
      <c r="B51" s="7"/>
      <c r="C51" s="626" t="s">
        <v>929</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2:37" s="8" customFormat="1" ht="12" hidden="1">
      <c r="B52" s="7"/>
      <c r="C52" s="626" t="s">
        <v>960</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7" s="8" customFormat="1" ht="12" hidden="1">
      <c r="B53" s="7"/>
      <c r="C53" s="626" t="s">
        <v>932</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7" s="8" customFormat="1" ht="12" hidden="1">
      <c r="B54" s="7"/>
      <c r="C54" s="626" t="s">
        <v>961</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2:37" s="8" customFormat="1" ht="12" hidden="1">
      <c r="B55" s="7"/>
      <c r="C55" s="626" t="s">
        <v>934</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2:37" s="8" customFormat="1" ht="12" hidden="1">
      <c r="B56" s="7"/>
      <c r="C56" s="626" t="s">
        <v>962</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2:37" s="8" customFormat="1" ht="12" hidden="1">
      <c r="B57" s="7"/>
      <c r="C57" s="626" t="s">
        <v>936</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2:37" s="8" customFormat="1" ht="12" hidden="1">
      <c r="B58" s="7"/>
      <c r="C58" s="626" t="s">
        <v>963</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2:37" s="8" customFormat="1" ht="12" hidden="1">
      <c r="B59" s="7"/>
      <c r="C59" s="626" t="s">
        <v>964</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2:37" s="8" customFormat="1" ht="12" hidden="1">
      <c r="B60" s="7"/>
      <c r="C60" s="626" t="s">
        <v>965</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2:37" s="8" customFormat="1" ht="12" hidden="1">
      <c r="B61" s="7"/>
      <c r="C61" s="626" t="s">
        <v>966</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2:37" s="8" customFormat="1" ht="12" hidden="1">
      <c r="B62" s="7"/>
      <c r="C62" s="626" t="s">
        <v>967</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2:37">
      <c r="B63" s="7"/>
      <c r="C63" s="8"/>
      <c r="D63" s="8"/>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sheetData>
  <sheetProtection sheet="1" selectLockedCells="1"/>
  <mergeCells count="54">
    <mergeCell ref="I7:K7"/>
    <mergeCell ref="M7:S7"/>
    <mergeCell ref="B1:S1"/>
    <mergeCell ref="O2:S2"/>
    <mergeCell ref="AA2:AG2"/>
    <mergeCell ref="C4:D4"/>
    <mergeCell ref="C5:F5"/>
    <mergeCell ref="AH13:AI13"/>
    <mergeCell ref="I8:K8"/>
    <mergeCell ref="M8:S8"/>
    <mergeCell ref="T8:X8"/>
    <mergeCell ref="Z8:AG8"/>
    <mergeCell ref="I9:K9"/>
    <mergeCell ref="M9:R9"/>
    <mergeCell ref="Z9:AG9"/>
    <mergeCell ref="I10:S10"/>
    <mergeCell ref="I11:S11"/>
    <mergeCell ref="I12:S12"/>
    <mergeCell ref="T13:X13"/>
    <mergeCell ref="Z13:AG13"/>
    <mergeCell ref="G14:N14"/>
    <mergeCell ref="C16:F16"/>
    <mergeCell ref="G16:S16"/>
    <mergeCell ref="B17:S17"/>
    <mergeCell ref="V17:Z26"/>
    <mergeCell ref="B18:D18"/>
    <mergeCell ref="E18:S18"/>
    <mergeCell ref="B19:D20"/>
    <mergeCell ref="E19:S20"/>
    <mergeCell ref="B21:D22"/>
    <mergeCell ref="E21:F21"/>
    <mergeCell ref="G21:S21"/>
    <mergeCell ref="E22:F22"/>
    <mergeCell ref="G22:S22"/>
    <mergeCell ref="B23:D28"/>
    <mergeCell ref="E23:F23"/>
    <mergeCell ref="G23:S23"/>
    <mergeCell ref="E24:F24"/>
    <mergeCell ref="G24:S24"/>
    <mergeCell ref="E25:F25"/>
    <mergeCell ref="G25:S25"/>
    <mergeCell ref="E26:F26"/>
    <mergeCell ref="G26:H26"/>
    <mergeCell ref="J26:K26"/>
    <mergeCell ref="M26:N26"/>
    <mergeCell ref="O26:R26"/>
    <mergeCell ref="E27:S27"/>
    <mergeCell ref="E28:S28"/>
    <mergeCell ref="B29:D30"/>
    <mergeCell ref="E29:S34"/>
    <mergeCell ref="V29:Z36"/>
    <mergeCell ref="B31:D34"/>
    <mergeCell ref="B35:D35"/>
    <mergeCell ref="E35:S35"/>
  </mergeCells>
  <phoneticPr fontId="3"/>
  <dataValidations count="3">
    <dataValidation type="list" allowBlank="1" showInputMessage="1" showErrorMessage="1" sqref="S26">
      <formula1>$U$26:$U$28</formula1>
    </dataValidation>
    <dataValidation type="list" allowBlank="1" showInputMessage="1" showErrorMessage="1" sqref="AC23:AC33">
      <formula1>#REF!</formula1>
    </dataValidation>
    <dataValidation type="list" allowBlank="1" showInputMessage="1" showErrorMessage="1" sqref="J15">
      <formula1>$U$16:$U$18</formula1>
    </dataValidation>
  </dataValidations>
  <printOptions horizontalCentered="1"/>
  <pageMargins left="0.39370078740157483" right="0.39370078740157483" top="0.59055118110236227" bottom="0.59055118110236227" header="0.31496062992125984" footer="0.31496062992125984"/>
  <pageSetup paperSize="9" scale="99" orientation="portrait" r:id="rId1"/>
  <headerFooter alignWithMargins="0">
    <oddHeader>&amp;L&amp;"ＭＳ 明朝,標準"&amp;8&amp;K00-019第4号様式（第10条関係）</oddHeader>
    <oddFooter>&amp;R&amp;"ＭＳ 明朝,標準"&amp;8&amp;K00-020受注者⇒監督員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1393" r:id="rId4" name="Option Button 1">
              <controlPr defaultSize="0" autoFill="0" autoLine="0" autoPict="0">
                <anchor moveWithCells="1">
                  <from>
                    <xdr:col>4</xdr:col>
                    <xdr:colOff>50800</xdr:colOff>
                    <xdr:row>18</xdr:row>
                    <xdr:rowOff>44450</xdr:rowOff>
                  </from>
                  <to>
                    <xdr:col>4</xdr:col>
                    <xdr:colOff>266700</xdr:colOff>
                    <xdr:row>19</xdr:row>
                    <xdr:rowOff>38100</xdr:rowOff>
                  </to>
                </anchor>
              </controlPr>
            </control>
          </mc:Choice>
        </mc:AlternateContent>
        <mc:AlternateContent xmlns:mc="http://schemas.openxmlformats.org/markup-compatibility/2006">
          <mc:Choice Requires="x14">
            <control shapeId="571394" r:id="rId5" name="Option Button 2">
              <controlPr defaultSize="0" autoFill="0" autoLine="0" autoPict="0">
                <anchor moveWithCells="1">
                  <from>
                    <xdr:col>6</xdr:col>
                    <xdr:colOff>292100</xdr:colOff>
                    <xdr:row>18</xdr:row>
                    <xdr:rowOff>50800</xdr:rowOff>
                  </from>
                  <to>
                    <xdr:col>7</xdr:col>
                    <xdr:colOff>139700</xdr:colOff>
                    <xdr:row>19</xdr:row>
                    <xdr:rowOff>44450</xdr:rowOff>
                  </to>
                </anchor>
              </controlPr>
            </control>
          </mc:Choice>
        </mc:AlternateContent>
        <mc:AlternateContent xmlns:mc="http://schemas.openxmlformats.org/markup-compatibility/2006">
          <mc:Choice Requires="x14">
            <control shapeId="571395" r:id="rId6" name="Option Button 3">
              <controlPr defaultSize="0" autoFill="0" autoLine="0" autoPict="0">
                <anchor moveWithCells="1">
                  <from>
                    <xdr:col>9</xdr:col>
                    <xdr:colOff>184150</xdr:colOff>
                    <xdr:row>18</xdr:row>
                    <xdr:rowOff>50800</xdr:rowOff>
                  </from>
                  <to>
                    <xdr:col>10</xdr:col>
                    <xdr:colOff>31750</xdr:colOff>
                    <xdr:row>19</xdr:row>
                    <xdr:rowOff>44450</xdr:rowOff>
                  </to>
                </anchor>
              </controlPr>
            </control>
          </mc:Choice>
        </mc:AlternateContent>
        <mc:AlternateContent xmlns:mc="http://schemas.openxmlformats.org/markup-compatibility/2006">
          <mc:Choice Requires="x14">
            <control shapeId="571396" r:id="rId7" name="Option Button 4">
              <controlPr defaultSize="0" autoFill="0" autoLine="0" autoPict="0">
                <anchor moveWithCells="1">
                  <from>
                    <xdr:col>12</xdr:col>
                    <xdr:colOff>101600</xdr:colOff>
                    <xdr:row>18</xdr:row>
                    <xdr:rowOff>69850</xdr:rowOff>
                  </from>
                  <to>
                    <xdr:col>12</xdr:col>
                    <xdr:colOff>304800</xdr:colOff>
                    <xdr:row>19</xdr:row>
                    <xdr:rowOff>63500</xdr:rowOff>
                  </to>
                </anchor>
              </controlPr>
            </control>
          </mc:Choice>
        </mc:AlternateContent>
        <mc:AlternateContent xmlns:mc="http://schemas.openxmlformats.org/markup-compatibility/2006">
          <mc:Choice Requires="x14">
            <control shapeId="571397" r:id="rId8" name="Option Button 5">
              <controlPr defaultSize="0" autoFill="0" autoLine="0" autoPict="0">
                <anchor moveWithCells="1">
                  <from>
                    <xdr:col>4</xdr:col>
                    <xdr:colOff>38100</xdr:colOff>
                    <xdr:row>18</xdr:row>
                    <xdr:rowOff>215900</xdr:rowOff>
                  </from>
                  <to>
                    <xdr:col>4</xdr:col>
                    <xdr:colOff>254000</xdr:colOff>
                    <xdr:row>19</xdr:row>
                    <xdr:rowOff>215900</xdr:rowOff>
                  </to>
                </anchor>
              </controlPr>
            </control>
          </mc:Choice>
        </mc:AlternateContent>
        <mc:AlternateContent xmlns:mc="http://schemas.openxmlformats.org/markup-compatibility/2006">
          <mc:Choice Requires="x14">
            <control shapeId="571398" r:id="rId9" name="Option Button 6">
              <controlPr defaultSize="0" autoFill="0" autoLine="0" autoPict="0">
                <anchor moveWithCells="1">
                  <from>
                    <xdr:col>8</xdr:col>
                    <xdr:colOff>101600</xdr:colOff>
                    <xdr:row>18</xdr:row>
                    <xdr:rowOff>215900</xdr:rowOff>
                  </from>
                  <to>
                    <xdr:col>8</xdr:col>
                    <xdr:colOff>311150</xdr:colOff>
                    <xdr:row>19</xdr:row>
                    <xdr:rowOff>215900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zoomScaleNormal="100" zoomScaleSheetLayoutView="100" workbookViewId="0">
      <selection activeCell="D5" sqref="D5:H8"/>
    </sheetView>
  </sheetViews>
  <sheetFormatPr defaultColWidth="9" defaultRowHeight="12"/>
  <cols>
    <col min="1" max="1" width="9" style="7"/>
    <col min="2" max="2" width="3.81640625" style="7" customWidth="1"/>
    <col min="3" max="3" width="5.6328125" style="8" customWidth="1"/>
    <col min="4" max="4" width="5.1796875" style="8" customWidth="1"/>
    <col min="5" max="9" width="5.1796875" style="7" customWidth="1"/>
    <col min="10" max="17" width="3.6328125" style="7" customWidth="1"/>
    <col min="18" max="21" width="5.1796875" style="7" customWidth="1"/>
    <col min="22" max="22" width="16" style="7" customWidth="1"/>
    <col min="23" max="24" width="9" style="7" hidden="1" customWidth="1"/>
    <col min="25" max="253" width="9" style="7"/>
    <col min="254" max="254" width="0.90625" style="7" customWidth="1"/>
    <col min="255" max="255" width="15.6328125" style="7" customWidth="1"/>
    <col min="256" max="256" width="4.6328125" style="7" customWidth="1"/>
    <col min="257" max="257" width="8.6328125" style="7" customWidth="1"/>
    <col min="258" max="258" width="9.6328125" style="7" customWidth="1"/>
    <col min="259" max="259" width="4.6328125" style="7" customWidth="1"/>
    <col min="260" max="260" width="15.6328125" style="7" customWidth="1"/>
    <col min="261" max="261" width="10.6328125" style="7" customWidth="1"/>
    <col min="262" max="263" width="8.6328125" style="7" customWidth="1"/>
    <col min="264" max="265" width="0.90625" style="7" customWidth="1"/>
    <col min="266" max="509" width="9" style="7"/>
    <col min="510" max="510" width="0.90625" style="7" customWidth="1"/>
    <col min="511" max="511" width="15.6328125" style="7" customWidth="1"/>
    <col min="512" max="512" width="4.6328125" style="7" customWidth="1"/>
    <col min="513" max="513" width="8.6328125" style="7" customWidth="1"/>
    <col min="514" max="514" width="9.6328125" style="7" customWidth="1"/>
    <col min="515" max="515" width="4.6328125" style="7" customWidth="1"/>
    <col min="516" max="516" width="15.6328125" style="7" customWidth="1"/>
    <col min="517" max="517" width="10.6328125" style="7" customWidth="1"/>
    <col min="518" max="519" width="8.6328125" style="7" customWidth="1"/>
    <col min="520" max="521" width="0.90625" style="7" customWidth="1"/>
    <col min="522" max="765" width="9" style="7"/>
    <col min="766" max="766" width="0.90625" style="7" customWidth="1"/>
    <col min="767" max="767" width="15.6328125" style="7" customWidth="1"/>
    <col min="768" max="768" width="4.6328125" style="7" customWidth="1"/>
    <col min="769" max="769" width="8.6328125" style="7" customWidth="1"/>
    <col min="770" max="770" width="9.6328125" style="7" customWidth="1"/>
    <col min="771" max="771" width="4.6328125" style="7" customWidth="1"/>
    <col min="772" max="772" width="15.6328125" style="7" customWidth="1"/>
    <col min="773" max="773" width="10.6328125" style="7" customWidth="1"/>
    <col min="774" max="775" width="8.6328125" style="7" customWidth="1"/>
    <col min="776" max="777" width="0.90625" style="7" customWidth="1"/>
    <col min="778" max="1021" width="9" style="7"/>
    <col min="1022" max="1022" width="0.90625" style="7" customWidth="1"/>
    <col min="1023" max="1023" width="15.6328125" style="7" customWidth="1"/>
    <col min="1024" max="1024" width="4.6328125" style="7" customWidth="1"/>
    <col min="1025" max="1025" width="8.6328125" style="7" customWidth="1"/>
    <col min="1026" max="1026" width="9.6328125" style="7" customWidth="1"/>
    <col min="1027" max="1027" width="4.6328125" style="7" customWidth="1"/>
    <col min="1028" max="1028" width="15.6328125" style="7" customWidth="1"/>
    <col min="1029" max="1029" width="10.6328125" style="7" customWidth="1"/>
    <col min="1030" max="1031" width="8.6328125" style="7" customWidth="1"/>
    <col min="1032" max="1033" width="0.90625" style="7" customWidth="1"/>
    <col min="1034" max="1277" width="9" style="7"/>
    <col min="1278" max="1278" width="0.90625" style="7" customWidth="1"/>
    <col min="1279" max="1279" width="15.6328125" style="7" customWidth="1"/>
    <col min="1280" max="1280" width="4.6328125" style="7" customWidth="1"/>
    <col min="1281" max="1281" width="8.6328125" style="7" customWidth="1"/>
    <col min="1282" max="1282" width="9.6328125" style="7" customWidth="1"/>
    <col min="1283" max="1283" width="4.6328125" style="7" customWidth="1"/>
    <col min="1284" max="1284" width="15.6328125" style="7" customWidth="1"/>
    <col min="1285" max="1285" width="10.6328125" style="7" customWidth="1"/>
    <col min="1286" max="1287" width="8.6328125" style="7" customWidth="1"/>
    <col min="1288" max="1289" width="0.90625" style="7" customWidth="1"/>
    <col min="1290" max="1533" width="9" style="7"/>
    <col min="1534" max="1534" width="0.90625" style="7" customWidth="1"/>
    <col min="1535" max="1535" width="15.6328125" style="7" customWidth="1"/>
    <col min="1536" max="1536" width="4.6328125" style="7" customWidth="1"/>
    <col min="1537" max="1537" width="8.6328125" style="7" customWidth="1"/>
    <col min="1538" max="1538" width="9.6328125" style="7" customWidth="1"/>
    <col min="1539" max="1539" width="4.6328125" style="7" customWidth="1"/>
    <col min="1540" max="1540" width="15.6328125" style="7" customWidth="1"/>
    <col min="1541" max="1541" width="10.6328125" style="7" customWidth="1"/>
    <col min="1542" max="1543" width="8.6328125" style="7" customWidth="1"/>
    <col min="1544" max="1545" width="0.90625" style="7" customWidth="1"/>
    <col min="1546" max="1789" width="9" style="7"/>
    <col min="1790" max="1790" width="0.90625" style="7" customWidth="1"/>
    <col min="1791" max="1791" width="15.6328125" style="7" customWidth="1"/>
    <col min="1792" max="1792" width="4.6328125" style="7" customWidth="1"/>
    <col min="1793" max="1793" width="8.6328125" style="7" customWidth="1"/>
    <col min="1794" max="1794" width="9.6328125" style="7" customWidth="1"/>
    <col min="1795" max="1795" width="4.6328125" style="7" customWidth="1"/>
    <col min="1796" max="1796" width="15.6328125" style="7" customWidth="1"/>
    <col min="1797" max="1797" width="10.6328125" style="7" customWidth="1"/>
    <col min="1798" max="1799" width="8.6328125" style="7" customWidth="1"/>
    <col min="1800" max="1801" width="0.90625" style="7" customWidth="1"/>
    <col min="1802" max="2045" width="9" style="7"/>
    <col min="2046" max="2046" width="0.90625" style="7" customWidth="1"/>
    <col min="2047" max="2047" width="15.6328125" style="7" customWidth="1"/>
    <col min="2048" max="2048" width="4.6328125" style="7" customWidth="1"/>
    <col min="2049" max="2049" width="8.6328125" style="7" customWidth="1"/>
    <col min="2050" max="2050" width="9.6328125" style="7" customWidth="1"/>
    <col min="2051" max="2051" width="4.6328125" style="7" customWidth="1"/>
    <col min="2052" max="2052" width="15.6328125" style="7" customWidth="1"/>
    <col min="2053" max="2053" width="10.6328125" style="7" customWidth="1"/>
    <col min="2054" max="2055" width="8.6328125" style="7" customWidth="1"/>
    <col min="2056" max="2057" width="0.90625" style="7" customWidth="1"/>
    <col min="2058" max="2301" width="9" style="7"/>
    <col min="2302" max="2302" width="0.90625" style="7" customWidth="1"/>
    <col min="2303" max="2303" width="15.6328125" style="7" customWidth="1"/>
    <col min="2304" max="2304" width="4.6328125" style="7" customWidth="1"/>
    <col min="2305" max="2305" width="8.6328125" style="7" customWidth="1"/>
    <col min="2306" max="2306" width="9.6328125" style="7" customWidth="1"/>
    <col min="2307" max="2307" width="4.6328125" style="7" customWidth="1"/>
    <col min="2308" max="2308" width="15.6328125" style="7" customWidth="1"/>
    <col min="2309" max="2309" width="10.6328125" style="7" customWidth="1"/>
    <col min="2310" max="2311" width="8.6328125" style="7" customWidth="1"/>
    <col min="2312" max="2313" width="0.90625" style="7" customWidth="1"/>
    <col min="2314" max="2557" width="9" style="7"/>
    <col min="2558" max="2558" width="0.90625" style="7" customWidth="1"/>
    <col min="2559" max="2559" width="15.6328125" style="7" customWidth="1"/>
    <col min="2560" max="2560" width="4.6328125" style="7" customWidth="1"/>
    <col min="2561" max="2561" width="8.6328125" style="7" customWidth="1"/>
    <col min="2562" max="2562" width="9.6328125" style="7" customWidth="1"/>
    <col min="2563" max="2563" width="4.6328125" style="7" customWidth="1"/>
    <col min="2564" max="2564" width="15.6328125" style="7" customWidth="1"/>
    <col min="2565" max="2565" width="10.6328125" style="7" customWidth="1"/>
    <col min="2566" max="2567" width="8.6328125" style="7" customWidth="1"/>
    <col min="2568" max="2569" width="0.90625" style="7" customWidth="1"/>
    <col min="2570" max="2813" width="9" style="7"/>
    <col min="2814" max="2814" width="0.90625" style="7" customWidth="1"/>
    <col min="2815" max="2815" width="15.6328125" style="7" customWidth="1"/>
    <col min="2816" max="2816" width="4.6328125" style="7" customWidth="1"/>
    <col min="2817" max="2817" width="8.6328125" style="7" customWidth="1"/>
    <col min="2818" max="2818" width="9.6328125" style="7" customWidth="1"/>
    <col min="2819" max="2819" width="4.6328125" style="7" customWidth="1"/>
    <col min="2820" max="2820" width="15.6328125" style="7" customWidth="1"/>
    <col min="2821" max="2821" width="10.6328125" style="7" customWidth="1"/>
    <col min="2822" max="2823" width="8.6328125" style="7" customWidth="1"/>
    <col min="2824" max="2825" width="0.90625" style="7" customWidth="1"/>
    <col min="2826" max="3069" width="9" style="7"/>
    <col min="3070" max="3070" width="0.90625" style="7" customWidth="1"/>
    <col min="3071" max="3071" width="15.6328125" style="7" customWidth="1"/>
    <col min="3072" max="3072" width="4.6328125" style="7" customWidth="1"/>
    <col min="3073" max="3073" width="8.6328125" style="7" customWidth="1"/>
    <col min="3074" max="3074" width="9.6328125" style="7" customWidth="1"/>
    <col min="3075" max="3075" width="4.6328125" style="7" customWidth="1"/>
    <col min="3076" max="3076" width="15.6328125" style="7" customWidth="1"/>
    <col min="3077" max="3077" width="10.6328125" style="7" customWidth="1"/>
    <col min="3078" max="3079" width="8.6328125" style="7" customWidth="1"/>
    <col min="3080" max="3081" width="0.90625" style="7" customWidth="1"/>
    <col min="3082" max="3325" width="9" style="7"/>
    <col min="3326" max="3326" width="0.90625" style="7" customWidth="1"/>
    <col min="3327" max="3327" width="15.6328125" style="7" customWidth="1"/>
    <col min="3328" max="3328" width="4.6328125" style="7" customWidth="1"/>
    <col min="3329" max="3329" width="8.6328125" style="7" customWidth="1"/>
    <col min="3330" max="3330" width="9.6328125" style="7" customWidth="1"/>
    <col min="3331" max="3331" width="4.6328125" style="7" customWidth="1"/>
    <col min="3332" max="3332" width="15.6328125" style="7" customWidth="1"/>
    <col min="3333" max="3333" width="10.6328125" style="7" customWidth="1"/>
    <col min="3334" max="3335" width="8.6328125" style="7" customWidth="1"/>
    <col min="3336" max="3337" width="0.90625" style="7" customWidth="1"/>
    <col min="3338" max="3581" width="9" style="7"/>
    <col min="3582" max="3582" width="0.90625" style="7" customWidth="1"/>
    <col min="3583" max="3583" width="15.6328125" style="7" customWidth="1"/>
    <col min="3584" max="3584" width="4.6328125" style="7" customWidth="1"/>
    <col min="3585" max="3585" width="8.6328125" style="7" customWidth="1"/>
    <col min="3586" max="3586" width="9.6328125" style="7" customWidth="1"/>
    <col min="3587" max="3587" width="4.6328125" style="7" customWidth="1"/>
    <col min="3588" max="3588" width="15.6328125" style="7" customWidth="1"/>
    <col min="3589" max="3589" width="10.6328125" style="7" customWidth="1"/>
    <col min="3590" max="3591" width="8.6328125" style="7" customWidth="1"/>
    <col min="3592" max="3593" width="0.90625" style="7" customWidth="1"/>
    <col min="3594" max="3837" width="9" style="7"/>
    <col min="3838" max="3838" width="0.90625" style="7" customWidth="1"/>
    <col min="3839" max="3839" width="15.6328125" style="7" customWidth="1"/>
    <col min="3840" max="3840" width="4.6328125" style="7" customWidth="1"/>
    <col min="3841" max="3841" width="8.6328125" style="7" customWidth="1"/>
    <col min="3842" max="3842" width="9.6328125" style="7" customWidth="1"/>
    <col min="3843" max="3843" width="4.6328125" style="7" customWidth="1"/>
    <col min="3844" max="3844" width="15.6328125" style="7" customWidth="1"/>
    <col min="3845" max="3845" width="10.6328125" style="7" customWidth="1"/>
    <col min="3846" max="3847" width="8.6328125" style="7" customWidth="1"/>
    <col min="3848" max="3849" width="0.90625" style="7" customWidth="1"/>
    <col min="3850" max="4093" width="9" style="7"/>
    <col min="4094" max="4094" width="0.90625" style="7" customWidth="1"/>
    <col min="4095" max="4095" width="15.6328125" style="7" customWidth="1"/>
    <col min="4096" max="4096" width="4.6328125" style="7" customWidth="1"/>
    <col min="4097" max="4097" width="8.6328125" style="7" customWidth="1"/>
    <col min="4098" max="4098" width="9.6328125" style="7" customWidth="1"/>
    <col min="4099" max="4099" width="4.6328125" style="7" customWidth="1"/>
    <col min="4100" max="4100" width="15.6328125" style="7" customWidth="1"/>
    <col min="4101" max="4101" width="10.6328125" style="7" customWidth="1"/>
    <col min="4102" max="4103" width="8.6328125" style="7" customWidth="1"/>
    <col min="4104" max="4105" width="0.90625" style="7" customWidth="1"/>
    <col min="4106" max="4349" width="9" style="7"/>
    <col min="4350" max="4350" width="0.90625" style="7" customWidth="1"/>
    <col min="4351" max="4351" width="15.6328125" style="7" customWidth="1"/>
    <col min="4352" max="4352" width="4.6328125" style="7" customWidth="1"/>
    <col min="4353" max="4353" width="8.6328125" style="7" customWidth="1"/>
    <col min="4354" max="4354" width="9.6328125" style="7" customWidth="1"/>
    <col min="4355" max="4355" width="4.6328125" style="7" customWidth="1"/>
    <col min="4356" max="4356" width="15.6328125" style="7" customWidth="1"/>
    <col min="4357" max="4357" width="10.6328125" style="7" customWidth="1"/>
    <col min="4358" max="4359" width="8.6328125" style="7" customWidth="1"/>
    <col min="4360" max="4361" width="0.90625" style="7" customWidth="1"/>
    <col min="4362" max="4605" width="9" style="7"/>
    <col min="4606" max="4606" width="0.90625" style="7" customWidth="1"/>
    <col min="4607" max="4607" width="15.6328125" style="7" customWidth="1"/>
    <col min="4608" max="4608" width="4.6328125" style="7" customWidth="1"/>
    <col min="4609" max="4609" width="8.6328125" style="7" customWidth="1"/>
    <col min="4610" max="4610" width="9.6328125" style="7" customWidth="1"/>
    <col min="4611" max="4611" width="4.6328125" style="7" customWidth="1"/>
    <col min="4612" max="4612" width="15.6328125" style="7" customWidth="1"/>
    <col min="4613" max="4613" width="10.6328125" style="7" customWidth="1"/>
    <col min="4614" max="4615" width="8.6328125" style="7" customWidth="1"/>
    <col min="4616" max="4617" width="0.90625" style="7" customWidth="1"/>
    <col min="4618" max="4861" width="9" style="7"/>
    <col min="4862" max="4862" width="0.90625" style="7" customWidth="1"/>
    <col min="4863" max="4863" width="15.6328125" style="7" customWidth="1"/>
    <col min="4864" max="4864" width="4.6328125" style="7" customWidth="1"/>
    <col min="4865" max="4865" width="8.6328125" style="7" customWidth="1"/>
    <col min="4866" max="4866" width="9.6328125" style="7" customWidth="1"/>
    <col min="4867" max="4867" width="4.6328125" style="7" customWidth="1"/>
    <col min="4868" max="4868" width="15.6328125" style="7" customWidth="1"/>
    <col min="4869" max="4869" width="10.6328125" style="7" customWidth="1"/>
    <col min="4870" max="4871" width="8.6328125" style="7" customWidth="1"/>
    <col min="4872" max="4873" width="0.90625" style="7" customWidth="1"/>
    <col min="4874" max="5117" width="9" style="7"/>
    <col min="5118" max="5118" width="0.90625" style="7" customWidth="1"/>
    <col min="5119" max="5119" width="15.6328125" style="7" customWidth="1"/>
    <col min="5120" max="5120" width="4.6328125" style="7" customWidth="1"/>
    <col min="5121" max="5121" width="8.6328125" style="7" customWidth="1"/>
    <col min="5122" max="5122" width="9.6328125" style="7" customWidth="1"/>
    <col min="5123" max="5123" width="4.6328125" style="7" customWidth="1"/>
    <col min="5124" max="5124" width="15.6328125" style="7" customWidth="1"/>
    <col min="5125" max="5125" width="10.6328125" style="7" customWidth="1"/>
    <col min="5126" max="5127" width="8.6328125" style="7" customWidth="1"/>
    <col min="5128" max="5129" width="0.90625" style="7" customWidth="1"/>
    <col min="5130" max="5373" width="9" style="7"/>
    <col min="5374" max="5374" width="0.90625" style="7" customWidth="1"/>
    <col min="5375" max="5375" width="15.6328125" style="7" customWidth="1"/>
    <col min="5376" max="5376" width="4.6328125" style="7" customWidth="1"/>
    <col min="5377" max="5377" width="8.6328125" style="7" customWidth="1"/>
    <col min="5378" max="5378" width="9.6328125" style="7" customWidth="1"/>
    <col min="5379" max="5379" width="4.6328125" style="7" customWidth="1"/>
    <col min="5380" max="5380" width="15.6328125" style="7" customWidth="1"/>
    <col min="5381" max="5381" width="10.6328125" style="7" customWidth="1"/>
    <col min="5382" max="5383" width="8.6328125" style="7" customWidth="1"/>
    <col min="5384" max="5385" width="0.90625" style="7" customWidth="1"/>
    <col min="5386" max="5629" width="9" style="7"/>
    <col min="5630" max="5630" width="0.90625" style="7" customWidth="1"/>
    <col min="5631" max="5631" width="15.6328125" style="7" customWidth="1"/>
    <col min="5632" max="5632" width="4.6328125" style="7" customWidth="1"/>
    <col min="5633" max="5633" width="8.6328125" style="7" customWidth="1"/>
    <col min="5634" max="5634" width="9.6328125" style="7" customWidth="1"/>
    <col min="5635" max="5635" width="4.6328125" style="7" customWidth="1"/>
    <col min="5636" max="5636" width="15.6328125" style="7" customWidth="1"/>
    <col min="5637" max="5637" width="10.6328125" style="7" customWidth="1"/>
    <col min="5638" max="5639" width="8.6328125" style="7" customWidth="1"/>
    <col min="5640" max="5641" width="0.90625" style="7" customWidth="1"/>
    <col min="5642" max="5885" width="9" style="7"/>
    <col min="5886" max="5886" width="0.90625" style="7" customWidth="1"/>
    <col min="5887" max="5887" width="15.6328125" style="7" customWidth="1"/>
    <col min="5888" max="5888" width="4.6328125" style="7" customWidth="1"/>
    <col min="5889" max="5889" width="8.6328125" style="7" customWidth="1"/>
    <col min="5890" max="5890" width="9.6328125" style="7" customWidth="1"/>
    <col min="5891" max="5891" width="4.6328125" style="7" customWidth="1"/>
    <col min="5892" max="5892" width="15.6328125" style="7" customWidth="1"/>
    <col min="5893" max="5893" width="10.6328125" style="7" customWidth="1"/>
    <col min="5894" max="5895" width="8.6328125" style="7" customWidth="1"/>
    <col min="5896" max="5897" width="0.90625" style="7" customWidth="1"/>
    <col min="5898" max="6141" width="9" style="7"/>
    <col min="6142" max="6142" width="0.90625" style="7" customWidth="1"/>
    <col min="6143" max="6143" width="15.6328125" style="7" customWidth="1"/>
    <col min="6144" max="6144" width="4.6328125" style="7" customWidth="1"/>
    <col min="6145" max="6145" width="8.6328125" style="7" customWidth="1"/>
    <col min="6146" max="6146" width="9.6328125" style="7" customWidth="1"/>
    <col min="6147" max="6147" width="4.6328125" style="7" customWidth="1"/>
    <col min="6148" max="6148" width="15.6328125" style="7" customWidth="1"/>
    <col min="6149" max="6149" width="10.6328125" style="7" customWidth="1"/>
    <col min="6150" max="6151" width="8.6328125" style="7" customWidth="1"/>
    <col min="6152" max="6153" width="0.90625" style="7" customWidth="1"/>
    <col min="6154" max="6397" width="9" style="7"/>
    <col min="6398" max="6398" width="0.90625" style="7" customWidth="1"/>
    <col min="6399" max="6399" width="15.6328125" style="7" customWidth="1"/>
    <col min="6400" max="6400" width="4.6328125" style="7" customWidth="1"/>
    <col min="6401" max="6401" width="8.6328125" style="7" customWidth="1"/>
    <col min="6402" max="6402" width="9.6328125" style="7" customWidth="1"/>
    <col min="6403" max="6403" width="4.6328125" style="7" customWidth="1"/>
    <col min="6404" max="6404" width="15.6328125" style="7" customWidth="1"/>
    <col min="6405" max="6405" width="10.6328125" style="7" customWidth="1"/>
    <col min="6406" max="6407" width="8.6328125" style="7" customWidth="1"/>
    <col min="6408" max="6409" width="0.90625" style="7" customWidth="1"/>
    <col min="6410" max="6653" width="9" style="7"/>
    <col min="6654" max="6654" width="0.90625" style="7" customWidth="1"/>
    <col min="6655" max="6655" width="15.6328125" style="7" customWidth="1"/>
    <col min="6656" max="6656" width="4.6328125" style="7" customWidth="1"/>
    <col min="6657" max="6657" width="8.6328125" style="7" customWidth="1"/>
    <col min="6658" max="6658" width="9.6328125" style="7" customWidth="1"/>
    <col min="6659" max="6659" width="4.6328125" style="7" customWidth="1"/>
    <col min="6660" max="6660" width="15.6328125" style="7" customWidth="1"/>
    <col min="6661" max="6661" width="10.6328125" style="7" customWidth="1"/>
    <col min="6662" max="6663" width="8.6328125" style="7" customWidth="1"/>
    <col min="6664" max="6665" width="0.90625" style="7" customWidth="1"/>
    <col min="6666" max="6909" width="9" style="7"/>
    <col min="6910" max="6910" width="0.90625" style="7" customWidth="1"/>
    <col min="6911" max="6911" width="15.6328125" style="7" customWidth="1"/>
    <col min="6912" max="6912" width="4.6328125" style="7" customWidth="1"/>
    <col min="6913" max="6913" width="8.6328125" style="7" customWidth="1"/>
    <col min="6914" max="6914" width="9.6328125" style="7" customWidth="1"/>
    <col min="6915" max="6915" width="4.6328125" style="7" customWidth="1"/>
    <col min="6916" max="6916" width="15.6328125" style="7" customWidth="1"/>
    <col min="6917" max="6917" width="10.6328125" style="7" customWidth="1"/>
    <col min="6918" max="6919" width="8.6328125" style="7" customWidth="1"/>
    <col min="6920" max="6921" width="0.90625" style="7" customWidth="1"/>
    <col min="6922" max="7165" width="9" style="7"/>
    <col min="7166" max="7166" width="0.90625" style="7" customWidth="1"/>
    <col min="7167" max="7167" width="15.6328125" style="7" customWidth="1"/>
    <col min="7168" max="7168" width="4.6328125" style="7" customWidth="1"/>
    <col min="7169" max="7169" width="8.6328125" style="7" customWidth="1"/>
    <col min="7170" max="7170" width="9.6328125" style="7" customWidth="1"/>
    <col min="7171" max="7171" width="4.6328125" style="7" customWidth="1"/>
    <col min="7172" max="7172" width="15.6328125" style="7" customWidth="1"/>
    <col min="7173" max="7173" width="10.6328125" style="7" customWidth="1"/>
    <col min="7174" max="7175" width="8.6328125" style="7" customWidth="1"/>
    <col min="7176" max="7177" width="0.90625" style="7" customWidth="1"/>
    <col min="7178" max="7421" width="9" style="7"/>
    <col min="7422" max="7422" width="0.90625" style="7" customWidth="1"/>
    <col min="7423" max="7423" width="15.6328125" style="7" customWidth="1"/>
    <col min="7424" max="7424" width="4.6328125" style="7" customWidth="1"/>
    <col min="7425" max="7425" width="8.6328125" style="7" customWidth="1"/>
    <col min="7426" max="7426" width="9.6328125" style="7" customWidth="1"/>
    <col min="7427" max="7427" width="4.6328125" style="7" customWidth="1"/>
    <col min="7428" max="7428" width="15.6328125" style="7" customWidth="1"/>
    <col min="7429" max="7429" width="10.6328125" style="7" customWidth="1"/>
    <col min="7430" max="7431" width="8.6328125" style="7" customWidth="1"/>
    <col min="7432" max="7433" width="0.90625" style="7" customWidth="1"/>
    <col min="7434" max="7677" width="9" style="7"/>
    <col min="7678" max="7678" width="0.90625" style="7" customWidth="1"/>
    <col min="7679" max="7679" width="15.6328125" style="7" customWidth="1"/>
    <col min="7680" max="7680" width="4.6328125" style="7" customWidth="1"/>
    <col min="7681" max="7681" width="8.6328125" style="7" customWidth="1"/>
    <col min="7682" max="7682" width="9.6328125" style="7" customWidth="1"/>
    <col min="7683" max="7683" width="4.6328125" style="7" customWidth="1"/>
    <col min="7684" max="7684" width="15.6328125" style="7" customWidth="1"/>
    <col min="7685" max="7685" width="10.6328125" style="7" customWidth="1"/>
    <col min="7686" max="7687" width="8.6328125" style="7" customWidth="1"/>
    <col min="7688" max="7689" width="0.90625" style="7" customWidth="1"/>
    <col min="7690" max="7933" width="9" style="7"/>
    <col min="7934" max="7934" width="0.90625" style="7" customWidth="1"/>
    <col min="7935" max="7935" width="15.6328125" style="7" customWidth="1"/>
    <col min="7936" max="7936" width="4.6328125" style="7" customWidth="1"/>
    <col min="7937" max="7937" width="8.6328125" style="7" customWidth="1"/>
    <col min="7938" max="7938" width="9.6328125" style="7" customWidth="1"/>
    <col min="7939" max="7939" width="4.6328125" style="7" customWidth="1"/>
    <col min="7940" max="7940" width="15.6328125" style="7" customWidth="1"/>
    <col min="7941" max="7941" width="10.6328125" style="7" customWidth="1"/>
    <col min="7942" max="7943" width="8.6328125" style="7" customWidth="1"/>
    <col min="7944" max="7945" width="0.90625" style="7" customWidth="1"/>
    <col min="7946" max="8189" width="9" style="7"/>
    <col min="8190" max="8190" width="0.90625" style="7" customWidth="1"/>
    <col min="8191" max="8191" width="15.6328125" style="7" customWidth="1"/>
    <col min="8192" max="8192" width="4.6328125" style="7" customWidth="1"/>
    <col min="8193" max="8193" width="8.6328125" style="7" customWidth="1"/>
    <col min="8194" max="8194" width="9.6328125" style="7" customWidth="1"/>
    <col min="8195" max="8195" width="4.6328125" style="7" customWidth="1"/>
    <col min="8196" max="8196" width="15.6328125" style="7" customWidth="1"/>
    <col min="8197" max="8197" width="10.6328125" style="7" customWidth="1"/>
    <col min="8198" max="8199" width="8.6328125" style="7" customWidth="1"/>
    <col min="8200" max="8201" width="0.90625" style="7" customWidth="1"/>
    <col min="8202" max="8445" width="9" style="7"/>
    <col min="8446" max="8446" width="0.90625" style="7" customWidth="1"/>
    <col min="8447" max="8447" width="15.6328125" style="7" customWidth="1"/>
    <col min="8448" max="8448" width="4.6328125" style="7" customWidth="1"/>
    <col min="8449" max="8449" width="8.6328125" style="7" customWidth="1"/>
    <col min="8450" max="8450" width="9.6328125" style="7" customWidth="1"/>
    <col min="8451" max="8451" width="4.6328125" style="7" customWidth="1"/>
    <col min="8452" max="8452" width="15.6328125" style="7" customWidth="1"/>
    <col min="8453" max="8453" width="10.6328125" style="7" customWidth="1"/>
    <col min="8454" max="8455" width="8.6328125" style="7" customWidth="1"/>
    <col min="8456" max="8457" width="0.90625" style="7" customWidth="1"/>
    <col min="8458" max="8701" width="9" style="7"/>
    <col min="8702" max="8702" width="0.90625" style="7" customWidth="1"/>
    <col min="8703" max="8703" width="15.6328125" style="7" customWidth="1"/>
    <col min="8704" max="8704" width="4.6328125" style="7" customWidth="1"/>
    <col min="8705" max="8705" width="8.6328125" style="7" customWidth="1"/>
    <col min="8706" max="8706" width="9.6328125" style="7" customWidth="1"/>
    <col min="8707" max="8707" width="4.6328125" style="7" customWidth="1"/>
    <col min="8708" max="8708" width="15.6328125" style="7" customWidth="1"/>
    <col min="8709" max="8709" width="10.6328125" style="7" customWidth="1"/>
    <col min="8710" max="8711" width="8.6328125" style="7" customWidth="1"/>
    <col min="8712" max="8713" width="0.90625" style="7" customWidth="1"/>
    <col min="8714" max="8957" width="9" style="7"/>
    <col min="8958" max="8958" width="0.90625" style="7" customWidth="1"/>
    <col min="8959" max="8959" width="15.6328125" style="7" customWidth="1"/>
    <col min="8960" max="8960" width="4.6328125" style="7" customWidth="1"/>
    <col min="8961" max="8961" width="8.6328125" style="7" customWidth="1"/>
    <col min="8962" max="8962" width="9.6328125" style="7" customWidth="1"/>
    <col min="8963" max="8963" width="4.6328125" style="7" customWidth="1"/>
    <col min="8964" max="8964" width="15.6328125" style="7" customWidth="1"/>
    <col min="8965" max="8965" width="10.6328125" style="7" customWidth="1"/>
    <col min="8966" max="8967" width="8.6328125" style="7" customWidth="1"/>
    <col min="8968" max="8969" width="0.90625" style="7" customWidth="1"/>
    <col min="8970" max="9213" width="9" style="7"/>
    <col min="9214" max="9214" width="0.90625" style="7" customWidth="1"/>
    <col min="9215" max="9215" width="15.6328125" style="7" customWidth="1"/>
    <col min="9216" max="9216" width="4.6328125" style="7" customWidth="1"/>
    <col min="9217" max="9217" width="8.6328125" style="7" customWidth="1"/>
    <col min="9218" max="9218" width="9.6328125" style="7" customWidth="1"/>
    <col min="9219" max="9219" width="4.6328125" style="7" customWidth="1"/>
    <col min="9220" max="9220" width="15.6328125" style="7" customWidth="1"/>
    <col min="9221" max="9221" width="10.6328125" style="7" customWidth="1"/>
    <col min="9222" max="9223" width="8.6328125" style="7" customWidth="1"/>
    <col min="9224" max="9225" width="0.90625" style="7" customWidth="1"/>
    <col min="9226" max="9469" width="9" style="7"/>
    <col min="9470" max="9470" width="0.90625" style="7" customWidth="1"/>
    <col min="9471" max="9471" width="15.6328125" style="7" customWidth="1"/>
    <col min="9472" max="9472" width="4.6328125" style="7" customWidth="1"/>
    <col min="9473" max="9473" width="8.6328125" style="7" customWidth="1"/>
    <col min="9474" max="9474" width="9.6328125" style="7" customWidth="1"/>
    <col min="9475" max="9475" width="4.6328125" style="7" customWidth="1"/>
    <col min="9476" max="9476" width="15.6328125" style="7" customWidth="1"/>
    <col min="9477" max="9477" width="10.6328125" style="7" customWidth="1"/>
    <col min="9478" max="9479" width="8.6328125" style="7" customWidth="1"/>
    <col min="9480" max="9481" width="0.90625" style="7" customWidth="1"/>
    <col min="9482" max="9725" width="9" style="7"/>
    <col min="9726" max="9726" width="0.90625" style="7" customWidth="1"/>
    <col min="9727" max="9727" width="15.6328125" style="7" customWidth="1"/>
    <col min="9728" max="9728" width="4.6328125" style="7" customWidth="1"/>
    <col min="9729" max="9729" width="8.6328125" style="7" customWidth="1"/>
    <col min="9730" max="9730" width="9.6328125" style="7" customWidth="1"/>
    <col min="9731" max="9731" width="4.6328125" style="7" customWidth="1"/>
    <col min="9732" max="9732" width="15.6328125" style="7" customWidth="1"/>
    <col min="9733" max="9733" width="10.6328125" style="7" customWidth="1"/>
    <col min="9734" max="9735" width="8.6328125" style="7" customWidth="1"/>
    <col min="9736" max="9737" width="0.90625" style="7" customWidth="1"/>
    <col min="9738" max="9981" width="9" style="7"/>
    <col min="9982" max="9982" width="0.90625" style="7" customWidth="1"/>
    <col min="9983" max="9983" width="15.6328125" style="7" customWidth="1"/>
    <col min="9984" max="9984" width="4.6328125" style="7" customWidth="1"/>
    <col min="9985" max="9985" width="8.6328125" style="7" customWidth="1"/>
    <col min="9986" max="9986" width="9.6328125" style="7" customWidth="1"/>
    <col min="9987" max="9987" width="4.6328125" style="7" customWidth="1"/>
    <col min="9988" max="9988" width="15.6328125" style="7" customWidth="1"/>
    <col min="9989" max="9989" width="10.6328125" style="7" customWidth="1"/>
    <col min="9990" max="9991" width="8.6328125" style="7" customWidth="1"/>
    <col min="9992" max="9993" width="0.90625" style="7" customWidth="1"/>
    <col min="9994" max="10237" width="9" style="7"/>
    <col min="10238" max="10238" width="0.90625" style="7" customWidth="1"/>
    <col min="10239" max="10239" width="15.6328125" style="7" customWidth="1"/>
    <col min="10240" max="10240" width="4.6328125" style="7" customWidth="1"/>
    <col min="10241" max="10241" width="8.6328125" style="7" customWidth="1"/>
    <col min="10242" max="10242" width="9.6328125" style="7" customWidth="1"/>
    <col min="10243" max="10243" width="4.6328125" style="7" customWidth="1"/>
    <col min="10244" max="10244" width="15.6328125" style="7" customWidth="1"/>
    <col min="10245" max="10245" width="10.6328125" style="7" customWidth="1"/>
    <col min="10246" max="10247" width="8.6328125" style="7" customWidth="1"/>
    <col min="10248" max="10249" width="0.90625" style="7" customWidth="1"/>
    <col min="10250" max="10493" width="9" style="7"/>
    <col min="10494" max="10494" width="0.90625" style="7" customWidth="1"/>
    <col min="10495" max="10495" width="15.6328125" style="7" customWidth="1"/>
    <col min="10496" max="10496" width="4.6328125" style="7" customWidth="1"/>
    <col min="10497" max="10497" width="8.6328125" style="7" customWidth="1"/>
    <col min="10498" max="10498" width="9.6328125" style="7" customWidth="1"/>
    <col min="10499" max="10499" width="4.6328125" style="7" customWidth="1"/>
    <col min="10500" max="10500" width="15.6328125" style="7" customWidth="1"/>
    <col min="10501" max="10501" width="10.6328125" style="7" customWidth="1"/>
    <col min="10502" max="10503" width="8.6328125" style="7" customWidth="1"/>
    <col min="10504" max="10505" width="0.90625" style="7" customWidth="1"/>
    <col min="10506" max="10749" width="9" style="7"/>
    <col min="10750" max="10750" width="0.90625" style="7" customWidth="1"/>
    <col min="10751" max="10751" width="15.6328125" style="7" customWidth="1"/>
    <col min="10752" max="10752" width="4.6328125" style="7" customWidth="1"/>
    <col min="10753" max="10753" width="8.6328125" style="7" customWidth="1"/>
    <col min="10754" max="10754" width="9.6328125" style="7" customWidth="1"/>
    <col min="10755" max="10755" width="4.6328125" style="7" customWidth="1"/>
    <col min="10756" max="10756" width="15.6328125" style="7" customWidth="1"/>
    <col min="10757" max="10757" width="10.6328125" style="7" customWidth="1"/>
    <col min="10758" max="10759" width="8.6328125" style="7" customWidth="1"/>
    <col min="10760" max="10761" width="0.90625" style="7" customWidth="1"/>
    <col min="10762" max="11005" width="9" style="7"/>
    <col min="11006" max="11006" width="0.90625" style="7" customWidth="1"/>
    <col min="11007" max="11007" width="15.6328125" style="7" customWidth="1"/>
    <col min="11008" max="11008" width="4.6328125" style="7" customWidth="1"/>
    <col min="11009" max="11009" width="8.6328125" style="7" customWidth="1"/>
    <col min="11010" max="11010" width="9.6328125" style="7" customWidth="1"/>
    <col min="11011" max="11011" width="4.6328125" style="7" customWidth="1"/>
    <col min="11012" max="11012" width="15.6328125" style="7" customWidth="1"/>
    <col min="11013" max="11013" width="10.6328125" style="7" customWidth="1"/>
    <col min="11014" max="11015" width="8.6328125" style="7" customWidth="1"/>
    <col min="11016" max="11017" width="0.90625" style="7" customWidth="1"/>
    <col min="11018" max="11261" width="9" style="7"/>
    <col min="11262" max="11262" width="0.90625" style="7" customWidth="1"/>
    <col min="11263" max="11263" width="15.6328125" style="7" customWidth="1"/>
    <col min="11264" max="11264" width="4.6328125" style="7" customWidth="1"/>
    <col min="11265" max="11265" width="8.6328125" style="7" customWidth="1"/>
    <col min="11266" max="11266" width="9.6328125" style="7" customWidth="1"/>
    <col min="11267" max="11267" width="4.6328125" style="7" customWidth="1"/>
    <col min="11268" max="11268" width="15.6328125" style="7" customWidth="1"/>
    <col min="11269" max="11269" width="10.6328125" style="7" customWidth="1"/>
    <col min="11270" max="11271" width="8.6328125" style="7" customWidth="1"/>
    <col min="11272" max="11273" width="0.90625" style="7" customWidth="1"/>
    <col min="11274" max="11517" width="9" style="7"/>
    <col min="11518" max="11518" width="0.90625" style="7" customWidth="1"/>
    <col min="11519" max="11519" width="15.6328125" style="7" customWidth="1"/>
    <col min="11520" max="11520" width="4.6328125" style="7" customWidth="1"/>
    <col min="11521" max="11521" width="8.6328125" style="7" customWidth="1"/>
    <col min="11522" max="11522" width="9.6328125" style="7" customWidth="1"/>
    <col min="11523" max="11523" width="4.6328125" style="7" customWidth="1"/>
    <col min="11524" max="11524" width="15.6328125" style="7" customWidth="1"/>
    <col min="11525" max="11525" width="10.6328125" style="7" customWidth="1"/>
    <col min="11526" max="11527" width="8.6328125" style="7" customWidth="1"/>
    <col min="11528" max="11529" width="0.90625" style="7" customWidth="1"/>
    <col min="11530" max="11773" width="9" style="7"/>
    <col min="11774" max="11774" width="0.90625" style="7" customWidth="1"/>
    <col min="11775" max="11775" width="15.6328125" style="7" customWidth="1"/>
    <col min="11776" max="11776" width="4.6328125" style="7" customWidth="1"/>
    <col min="11777" max="11777" width="8.6328125" style="7" customWidth="1"/>
    <col min="11778" max="11778" width="9.6328125" style="7" customWidth="1"/>
    <col min="11779" max="11779" width="4.6328125" style="7" customWidth="1"/>
    <col min="11780" max="11780" width="15.6328125" style="7" customWidth="1"/>
    <col min="11781" max="11781" width="10.6328125" style="7" customWidth="1"/>
    <col min="11782" max="11783" width="8.6328125" style="7" customWidth="1"/>
    <col min="11784" max="11785" width="0.90625" style="7" customWidth="1"/>
    <col min="11786" max="12029" width="9" style="7"/>
    <col min="12030" max="12030" width="0.90625" style="7" customWidth="1"/>
    <col min="12031" max="12031" width="15.6328125" style="7" customWidth="1"/>
    <col min="12032" max="12032" width="4.6328125" style="7" customWidth="1"/>
    <col min="12033" max="12033" width="8.6328125" style="7" customWidth="1"/>
    <col min="12034" max="12034" width="9.6328125" style="7" customWidth="1"/>
    <col min="12035" max="12035" width="4.6328125" style="7" customWidth="1"/>
    <col min="12036" max="12036" width="15.6328125" style="7" customWidth="1"/>
    <col min="12037" max="12037" width="10.6328125" style="7" customWidth="1"/>
    <col min="12038" max="12039" width="8.6328125" style="7" customWidth="1"/>
    <col min="12040" max="12041" width="0.90625" style="7" customWidth="1"/>
    <col min="12042" max="12285" width="9" style="7"/>
    <col min="12286" max="12286" width="0.90625" style="7" customWidth="1"/>
    <col min="12287" max="12287" width="15.6328125" style="7" customWidth="1"/>
    <col min="12288" max="12288" width="4.6328125" style="7" customWidth="1"/>
    <col min="12289" max="12289" width="8.6328125" style="7" customWidth="1"/>
    <col min="12290" max="12290" width="9.6328125" style="7" customWidth="1"/>
    <col min="12291" max="12291" width="4.6328125" style="7" customWidth="1"/>
    <col min="12292" max="12292" width="15.6328125" style="7" customWidth="1"/>
    <col min="12293" max="12293" width="10.6328125" style="7" customWidth="1"/>
    <col min="12294" max="12295" width="8.6328125" style="7" customWidth="1"/>
    <col min="12296" max="12297" width="0.90625" style="7" customWidth="1"/>
    <col min="12298" max="12541" width="9" style="7"/>
    <col min="12542" max="12542" width="0.90625" style="7" customWidth="1"/>
    <col min="12543" max="12543" width="15.6328125" style="7" customWidth="1"/>
    <col min="12544" max="12544" width="4.6328125" style="7" customWidth="1"/>
    <col min="12545" max="12545" width="8.6328125" style="7" customWidth="1"/>
    <col min="12546" max="12546" width="9.6328125" style="7" customWidth="1"/>
    <col min="12547" max="12547" width="4.6328125" style="7" customWidth="1"/>
    <col min="12548" max="12548" width="15.6328125" style="7" customWidth="1"/>
    <col min="12549" max="12549" width="10.6328125" style="7" customWidth="1"/>
    <col min="12550" max="12551" width="8.6328125" style="7" customWidth="1"/>
    <col min="12552" max="12553" width="0.90625" style="7" customWidth="1"/>
    <col min="12554" max="12797" width="9" style="7"/>
    <col min="12798" max="12798" width="0.90625" style="7" customWidth="1"/>
    <col min="12799" max="12799" width="15.6328125" style="7" customWidth="1"/>
    <col min="12800" max="12800" width="4.6328125" style="7" customWidth="1"/>
    <col min="12801" max="12801" width="8.6328125" style="7" customWidth="1"/>
    <col min="12802" max="12802" width="9.6328125" style="7" customWidth="1"/>
    <col min="12803" max="12803" width="4.6328125" style="7" customWidth="1"/>
    <col min="12804" max="12804" width="15.6328125" style="7" customWidth="1"/>
    <col min="12805" max="12805" width="10.6328125" style="7" customWidth="1"/>
    <col min="12806" max="12807" width="8.6328125" style="7" customWidth="1"/>
    <col min="12808" max="12809" width="0.90625" style="7" customWidth="1"/>
    <col min="12810" max="13053" width="9" style="7"/>
    <col min="13054" max="13054" width="0.90625" style="7" customWidth="1"/>
    <col min="13055" max="13055" width="15.6328125" style="7" customWidth="1"/>
    <col min="13056" max="13056" width="4.6328125" style="7" customWidth="1"/>
    <col min="13057" max="13057" width="8.6328125" style="7" customWidth="1"/>
    <col min="13058" max="13058" width="9.6328125" style="7" customWidth="1"/>
    <col min="13059" max="13059" width="4.6328125" style="7" customWidth="1"/>
    <col min="13060" max="13060" width="15.6328125" style="7" customWidth="1"/>
    <col min="13061" max="13061" width="10.6328125" style="7" customWidth="1"/>
    <col min="13062" max="13063" width="8.6328125" style="7" customWidth="1"/>
    <col min="13064" max="13065" width="0.90625" style="7" customWidth="1"/>
    <col min="13066" max="13309" width="9" style="7"/>
    <col min="13310" max="13310" width="0.90625" style="7" customWidth="1"/>
    <col min="13311" max="13311" width="15.6328125" style="7" customWidth="1"/>
    <col min="13312" max="13312" width="4.6328125" style="7" customWidth="1"/>
    <col min="13313" max="13313" width="8.6328125" style="7" customWidth="1"/>
    <col min="13314" max="13314" width="9.6328125" style="7" customWidth="1"/>
    <col min="13315" max="13315" width="4.6328125" style="7" customWidth="1"/>
    <col min="13316" max="13316" width="15.6328125" style="7" customWidth="1"/>
    <col min="13317" max="13317" width="10.6328125" style="7" customWidth="1"/>
    <col min="13318" max="13319" width="8.6328125" style="7" customWidth="1"/>
    <col min="13320" max="13321" width="0.90625" style="7" customWidth="1"/>
    <col min="13322" max="13565" width="9" style="7"/>
    <col min="13566" max="13566" width="0.90625" style="7" customWidth="1"/>
    <col min="13567" max="13567" width="15.6328125" style="7" customWidth="1"/>
    <col min="13568" max="13568" width="4.6328125" style="7" customWidth="1"/>
    <col min="13569" max="13569" width="8.6328125" style="7" customWidth="1"/>
    <col min="13570" max="13570" width="9.6328125" style="7" customWidth="1"/>
    <col min="13571" max="13571" width="4.6328125" style="7" customWidth="1"/>
    <col min="13572" max="13572" width="15.6328125" style="7" customWidth="1"/>
    <col min="13573" max="13573" width="10.6328125" style="7" customWidth="1"/>
    <col min="13574" max="13575" width="8.6328125" style="7" customWidth="1"/>
    <col min="13576" max="13577" width="0.90625" style="7" customWidth="1"/>
    <col min="13578" max="13821" width="9" style="7"/>
    <col min="13822" max="13822" width="0.90625" style="7" customWidth="1"/>
    <col min="13823" max="13823" width="15.6328125" style="7" customWidth="1"/>
    <col min="13824" max="13824" width="4.6328125" style="7" customWidth="1"/>
    <col min="13825" max="13825" width="8.6328125" style="7" customWidth="1"/>
    <col min="13826" max="13826" width="9.6328125" style="7" customWidth="1"/>
    <col min="13827" max="13827" width="4.6328125" style="7" customWidth="1"/>
    <col min="13828" max="13828" width="15.6328125" style="7" customWidth="1"/>
    <col min="13829" max="13829" width="10.6328125" style="7" customWidth="1"/>
    <col min="13830" max="13831" width="8.6328125" style="7" customWidth="1"/>
    <col min="13832" max="13833" width="0.90625" style="7" customWidth="1"/>
    <col min="13834" max="14077" width="9" style="7"/>
    <col min="14078" max="14078" width="0.90625" style="7" customWidth="1"/>
    <col min="14079" max="14079" width="15.6328125" style="7" customWidth="1"/>
    <col min="14080" max="14080" width="4.6328125" style="7" customWidth="1"/>
    <col min="14081" max="14081" width="8.6328125" style="7" customWidth="1"/>
    <col min="14082" max="14082" width="9.6328125" style="7" customWidth="1"/>
    <col min="14083" max="14083" width="4.6328125" style="7" customWidth="1"/>
    <col min="14084" max="14084" width="15.6328125" style="7" customWidth="1"/>
    <col min="14085" max="14085" width="10.6328125" style="7" customWidth="1"/>
    <col min="14086" max="14087" width="8.6328125" style="7" customWidth="1"/>
    <col min="14088" max="14089" width="0.90625" style="7" customWidth="1"/>
    <col min="14090" max="14333" width="9" style="7"/>
    <col min="14334" max="14334" width="0.90625" style="7" customWidth="1"/>
    <col min="14335" max="14335" width="15.6328125" style="7" customWidth="1"/>
    <col min="14336" max="14336" width="4.6328125" style="7" customWidth="1"/>
    <col min="14337" max="14337" width="8.6328125" style="7" customWidth="1"/>
    <col min="14338" max="14338" width="9.6328125" style="7" customWidth="1"/>
    <col min="14339" max="14339" width="4.6328125" style="7" customWidth="1"/>
    <col min="14340" max="14340" width="15.6328125" style="7" customWidth="1"/>
    <col min="14341" max="14341" width="10.6328125" style="7" customWidth="1"/>
    <col min="14342" max="14343" width="8.6328125" style="7" customWidth="1"/>
    <col min="14344" max="14345" width="0.90625" style="7" customWidth="1"/>
    <col min="14346" max="14589" width="9" style="7"/>
    <col min="14590" max="14590" width="0.90625" style="7" customWidth="1"/>
    <col min="14591" max="14591" width="15.6328125" style="7" customWidth="1"/>
    <col min="14592" max="14592" width="4.6328125" style="7" customWidth="1"/>
    <col min="14593" max="14593" width="8.6328125" style="7" customWidth="1"/>
    <col min="14594" max="14594" width="9.6328125" style="7" customWidth="1"/>
    <col min="14595" max="14595" width="4.6328125" style="7" customWidth="1"/>
    <col min="14596" max="14596" width="15.6328125" style="7" customWidth="1"/>
    <col min="14597" max="14597" width="10.6328125" style="7" customWidth="1"/>
    <col min="14598" max="14599" width="8.6328125" style="7" customWidth="1"/>
    <col min="14600" max="14601" width="0.90625" style="7" customWidth="1"/>
    <col min="14602" max="14845" width="9" style="7"/>
    <col min="14846" max="14846" width="0.90625" style="7" customWidth="1"/>
    <col min="14847" max="14847" width="15.6328125" style="7" customWidth="1"/>
    <col min="14848" max="14848" width="4.6328125" style="7" customWidth="1"/>
    <col min="14849" max="14849" width="8.6328125" style="7" customWidth="1"/>
    <col min="14850" max="14850" width="9.6328125" style="7" customWidth="1"/>
    <col min="14851" max="14851" width="4.6328125" style="7" customWidth="1"/>
    <col min="14852" max="14852" width="15.6328125" style="7" customWidth="1"/>
    <col min="14853" max="14853" width="10.6328125" style="7" customWidth="1"/>
    <col min="14854" max="14855" width="8.6328125" style="7" customWidth="1"/>
    <col min="14856" max="14857" width="0.90625" style="7" customWidth="1"/>
    <col min="14858" max="15101" width="9" style="7"/>
    <col min="15102" max="15102" width="0.90625" style="7" customWidth="1"/>
    <col min="15103" max="15103" width="15.6328125" style="7" customWidth="1"/>
    <col min="15104" max="15104" width="4.6328125" style="7" customWidth="1"/>
    <col min="15105" max="15105" width="8.6328125" style="7" customWidth="1"/>
    <col min="15106" max="15106" width="9.6328125" style="7" customWidth="1"/>
    <col min="15107" max="15107" width="4.6328125" style="7" customWidth="1"/>
    <col min="15108" max="15108" width="15.6328125" style="7" customWidth="1"/>
    <col min="15109" max="15109" width="10.6328125" style="7" customWidth="1"/>
    <col min="15110" max="15111" width="8.6328125" style="7" customWidth="1"/>
    <col min="15112" max="15113" width="0.90625" style="7" customWidth="1"/>
    <col min="15114" max="15357" width="9" style="7"/>
    <col min="15358" max="15358" width="0.90625" style="7" customWidth="1"/>
    <col min="15359" max="15359" width="15.6328125" style="7" customWidth="1"/>
    <col min="15360" max="15360" width="4.6328125" style="7" customWidth="1"/>
    <col min="15361" max="15361" width="8.6328125" style="7" customWidth="1"/>
    <col min="15362" max="15362" width="9.6328125" style="7" customWidth="1"/>
    <col min="15363" max="15363" width="4.6328125" style="7" customWidth="1"/>
    <col min="15364" max="15364" width="15.6328125" style="7" customWidth="1"/>
    <col min="15365" max="15365" width="10.6328125" style="7" customWidth="1"/>
    <col min="15366" max="15367" width="8.6328125" style="7" customWidth="1"/>
    <col min="15368" max="15369" width="0.90625" style="7" customWidth="1"/>
    <col min="15370" max="15613" width="9" style="7"/>
    <col min="15614" max="15614" width="0.90625" style="7" customWidth="1"/>
    <col min="15615" max="15615" width="15.6328125" style="7" customWidth="1"/>
    <col min="15616" max="15616" width="4.6328125" style="7" customWidth="1"/>
    <col min="15617" max="15617" width="8.6328125" style="7" customWidth="1"/>
    <col min="15618" max="15618" width="9.6328125" style="7" customWidth="1"/>
    <col min="15619" max="15619" width="4.6328125" style="7" customWidth="1"/>
    <col min="15620" max="15620" width="15.6328125" style="7" customWidth="1"/>
    <col min="15621" max="15621" width="10.6328125" style="7" customWidth="1"/>
    <col min="15622" max="15623" width="8.6328125" style="7" customWidth="1"/>
    <col min="15624" max="15625" width="0.90625" style="7" customWidth="1"/>
    <col min="15626" max="15869" width="9" style="7"/>
    <col min="15870" max="15870" width="0.90625" style="7" customWidth="1"/>
    <col min="15871" max="15871" width="15.6328125" style="7" customWidth="1"/>
    <col min="15872" max="15872" width="4.6328125" style="7" customWidth="1"/>
    <col min="15873" max="15873" width="8.6328125" style="7" customWidth="1"/>
    <col min="15874" max="15874" width="9.6328125" style="7" customWidth="1"/>
    <col min="15875" max="15875" width="4.6328125" style="7" customWidth="1"/>
    <col min="15876" max="15876" width="15.6328125" style="7" customWidth="1"/>
    <col min="15877" max="15877" width="10.6328125" style="7" customWidth="1"/>
    <col min="15878" max="15879" width="8.6328125" style="7" customWidth="1"/>
    <col min="15880" max="15881" width="0.90625" style="7" customWidth="1"/>
    <col min="15882" max="16125" width="9" style="7"/>
    <col min="16126" max="16126" width="0.90625" style="7" customWidth="1"/>
    <col min="16127" max="16127" width="15.6328125" style="7" customWidth="1"/>
    <col min="16128" max="16128" width="4.6328125" style="7" customWidth="1"/>
    <col min="16129" max="16129" width="8.6328125" style="7" customWidth="1"/>
    <col min="16130" max="16130" width="9.6328125" style="7" customWidth="1"/>
    <col min="16131" max="16131" width="4.6328125" style="7" customWidth="1"/>
    <col min="16132" max="16132" width="15.6328125" style="7" customWidth="1"/>
    <col min="16133" max="16133" width="10.6328125" style="7" customWidth="1"/>
    <col min="16134" max="16135" width="8.6328125" style="7" customWidth="1"/>
    <col min="16136" max="16137" width="0.90625" style="7" customWidth="1"/>
    <col min="16138" max="16384" width="9" style="7"/>
  </cols>
  <sheetData>
    <row r="1" spans="2:33" ht="120" customHeight="1">
      <c r="B1" s="1642" t="s">
        <v>520</v>
      </c>
      <c r="C1" s="1643"/>
      <c r="D1" s="1643"/>
      <c r="E1" s="1643"/>
      <c r="F1" s="1643"/>
      <c r="G1" s="1643"/>
      <c r="H1" s="1643"/>
      <c r="I1" s="1643"/>
      <c r="J1" s="1643"/>
      <c r="K1" s="1643"/>
      <c r="L1" s="1643"/>
      <c r="M1" s="1643"/>
      <c r="N1" s="1643"/>
      <c r="O1" s="1643"/>
      <c r="P1" s="1643"/>
      <c r="Q1" s="1643"/>
      <c r="R1" s="1643"/>
      <c r="S1" s="1643"/>
      <c r="T1" s="1643"/>
      <c r="U1" s="1643"/>
      <c r="V1" s="643"/>
      <c r="W1" s="644"/>
      <c r="X1" s="644"/>
      <c r="Y1" s="644"/>
      <c r="Z1" s="644"/>
      <c r="AA1" s="644"/>
      <c r="AB1" s="644"/>
    </row>
    <row r="2" spans="2:33" ht="30" customHeight="1" thickBot="1">
      <c r="C2" s="242"/>
      <c r="D2" s="10"/>
      <c r="E2" s="621"/>
      <c r="F2" s="1683" t="s">
        <v>496</v>
      </c>
      <c r="G2" s="1684"/>
      <c r="H2" s="1684"/>
      <c r="I2" s="1684"/>
      <c r="J2" s="1684"/>
      <c r="K2" s="1684"/>
      <c r="L2" s="1684"/>
      <c r="M2" s="1684"/>
      <c r="N2" s="1684"/>
      <c r="O2" s="1684"/>
      <c r="P2" s="1684"/>
      <c r="Q2" s="622"/>
      <c r="R2" s="9"/>
      <c r="S2" s="9"/>
      <c r="T2" s="9"/>
    </row>
    <row r="3" spans="2:33" ht="20.149999999999999" customHeight="1">
      <c r="B3" s="1637" t="s">
        <v>519</v>
      </c>
      <c r="C3" s="1638"/>
      <c r="D3" s="1639" t="str">
        <f>各項目入力表!B3</f>
        <v>○○○○工事</v>
      </c>
      <c r="E3" s="1640"/>
      <c r="F3" s="1640"/>
      <c r="G3" s="1640"/>
      <c r="H3" s="1640"/>
      <c r="I3" s="1640"/>
      <c r="J3" s="1640"/>
      <c r="K3" s="1640"/>
      <c r="L3" s="1640"/>
      <c r="M3" s="1640"/>
      <c r="N3" s="1640"/>
      <c r="O3" s="1640"/>
      <c r="P3" s="1640"/>
      <c r="Q3" s="1640"/>
      <c r="R3" s="1640"/>
      <c r="S3" s="1640"/>
      <c r="T3" s="1640"/>
      <c r="U3" s="1641"/>
    </row>
    <row r="4" spans="2:33" ht="24.9" customHeight="1">
      <c r="B4" s="1685" t="s">
        <v>501</v>
      </c>
      <c r="C4" s="1686"/>
      <c r="D4" s="1416" t="str">
        <f>各項目入力表!F7</f>
        <v>○○　□□</v>
      </c>
      <c r="E4" s="1625"/>
      <c r="F4" s="1625"/>
      <c r="G4" s="1625"/>
      <c r="H4" s="1625"/>
      <c r="I4" s="1626"/>
      <c r="J4" s="1687" t="s">
        <v>502</v>
      </c>
      <c r="K4" s="1432"/>
      <c r="L4" s="1432"/>
      <c r="M4" s="1433"/>
      <c r="N4" s="1623">
        <v>32964</v>
      </c>
      <c r="O4" s="1624"/>
      <c r="P4" s="1624"/>
      <c r="Q4" s="1624"/>
      <c r="R4" s="1624"/>
      <c r="S4" s="1624"/>
      <c r="T4" s="676">
        <f ca="1">DATEDIF(N4-1,TODAY(),"Y")</f>
        <v>32</v>
      </c>
      <c r="U4" s="678" t="s">
        <v>468</v>
      </c>
      <c r="V4" s="638"/>
      <c r="X4" s="626">
        <v>1</v>
      </c>
      <c r="Y4" s="1658" t="str">
        <f>IF(X4=2,"あなたは５年以上",+IF(X4=3,"あなたは３年以上",+IF(X4=1,"あなたは１０年以上","")))</f>
        <v>あなたは１０年以上</v>
      </c>
      <c r="Z4" s="1659"/>
      <c r="AA4" s="1659"/>
      <c r="AB4" s="1659"/>
      <c r="AC4" s="1659"/>
    </row>
    <row r="5" spans="2:33" ht="15" customHeight="1">
      <c r="B5" s="1660" t="s">
        <v>34</v>
      </c>
      <c r="C5" s="1661"/>
      <c r="D5" s="1664" t="s">
        <v>485</v>
      </c>
      <c r="E5" s="1665"/>
      <c r="F5" s="1665"/>
      <c r="G5" s="1665"/>
      <c r="H5" s="1665"/>
      <c r="I5" s="1670">
        <v>37711</v>
      </c>
      <c r="J5" s="1671"/>
      <c r="K5" s="1671"/>
      <c r="L5" s="1671"/>
      <c r="M5" s="1671"/>
      <c r="N5" s="1674" t="s">
        <v>462</v>
      </c>
      <c r="O5" s="1675"/>
      <c r="P5" s="662"/>
      <c r="Q5" s="1680" t="s">
        <v>463</v>
      </c>
      <c r="R5" s="1680"/>
      <c r="S5" s="1680"/>
      <c r="T5" s="1680"/>
      <c r="U5" s="1681"/>
      <c r="V5" s="1644" t="s">
        <v>504</v>
      </c>
      <c r="W5" s="648"/>
      <c r="X5" s="617"/>
      <c r="Y5" s="1659"/>
      <c r="Z5" s="1659"/>
      <c r="AA5" s="1659"/>
      <c r="AB5" s="1659"/>
      <c r="AC5" s="1659"/>
    </row>
    <row r="6" spans="2:33" ht="15" customHeight="1">
      <c r="B6" s="1606"/>
      <c r="C6" s="1607"/>
      <c r="D6" s="1666"/>
      <c r="E6" s="1667"/>
      <c r="F6" s="1667"/>
      <c r="G6" s="1667"/>
      <c r="H6" s="1667"/>
      <c r="I6" s="1672"/>
      <c r="J6" s="1672"/>
      <c r="K6" s="1672"/>
      <c r="L6" s="1672"/>
      <c r="M6" s="1672"/>
      <c r="N6" s="1676"/>
      <c r="O6" s="1677"/>
      <c r="P6" s="662"/>
      <c r="Q6" s="1680" t="s">
        <v>464</v>
      </c>
      <c r="R6" s="1680"/>
      <c r="S6" s="1680"/>
      <c r="T6" s="1680"/>
      <c r="U6" s="1681"/>
      <c r="V6" s="1645"/>
      <c r="W6" s="648"/>
      <c r="X6" s="618"/>
      <c r="Y6" s="1682" t="str">
        <f>IF(X4=4,"資格に伴う実務経験年数が必要です","の実務経験年数が必要です")</f>
        <v>の実務経験年数が必要です</v>
      </c>
      <c r="Z6" s="1659"/>
      <c r="AA6" s="1659"/>
      <c r="AB6" s="1659"/>
      <c r="AC6" s="1659"/>
      <c r="AD6" s="655"/>
      <c r="AE6" s="655"/>
      <c r="AF6" s="655"/>
      <c r="AG6" s="655"/>
    </row>
    <row r="7" spans="2:33" ht="15" customHeight="1">
      <c r="B7" s="1606"/>
      <c r="C7" s="1607"/>
      <c r="D7" s="1666"/>
      <c r="E7" s="1667"/>
      <c r="F7" s="1667"/>
      <c r="G7" s="1667"/>
      <c r="H7" s="1667"/>
      <c r="I7" s="1672"/>
      <c r="J7" s="1672"/>
      <c r="K7" s="1672"/>
      <c r="L7" s="1672"/>
      <c r="M7" s="1672"/>
      <c r="N7" s="1676"/>
      <c r="O7" s="1677"/>
      <c r="P7" s="662"/>
      <c r="Q7" s="1627" t="s">
        <v>620</v>
      </c>
      <c r="R7" s="1628"/>
      <c r="S7" s="1628"/>
      <c r="T7" s="1628"/>
      <c r="U7" s="1629"/>
      <c r="V7" s="673" t="s">
        <v>505</v>
      </c>
      <c r="W7" s="648"/>
      <c r="X7" s="618"/>
      <c r="Y7" s="1682"/>
      <c r="Z7" s="1659"/>
      <c r="AA7" s="1659"/>
      <c r="AB7" s="1659"/>
      <c r="AC7" s="1659"/>
      <c r="AD7" s="655"/>
      <c r="AE7" s="655"/>
      <c r="AF7" s="655"/>
      <c r="AG7" s="655"/>
    </row>
    <row r="8" spans="2:33" ht="15" customHeight="1" thickBot="1">
      <c r="B8" s="1662"/>
      <c r="C8" s="1663"/>
      <c r="D8" s="1668"/>
      <c r="E8" s="1669"/>
      <c r="F8" s="1669"/>
      <c r="G8" s="1669"/>
      <c r="H8" s="1669"/>
      <c r="I8" s="1673"/>
      <c r="J8" s="1673"/>
      <c r="K8" s="1673"/>
      <c r="L8" s="1673"/>
      <c r="M8" s="1673"/>
      <c r="N8" s="1678"/>
      <c r="O8" s="1679"/>
      <c r="P8" s="662"/>
      <c r="Q8" s="1680" t="s">
        <v>621</v>
      </c>
      <c r="R8" s="1680"/>
      <c r="S8" s="1680"/>
      <c r="T8" s="1680"/>
      <c r="U8" s="1681"/>
      <c r="V8" s="673" t="s">
        <v>622</v>
      </c>
      <c r="W8" s="648"/>
      <c r="X8" s="618"/>
      <c r="Y8" s="1659"/>
      <c r="Z8" s="1659"/>
      <c r="AA8" s="1659"/>
      <c r="AB8" s="1659"/>
      <c r="AC8" s="1659"/>
      <c r="AD8" s="1646"/>
      <c r="AE8" s="1647"/>
      <c r="AF8" s="1647"/>
      <c r="AG8" s="1647"/>
    </row>
    <row r="9" spans="2:33" ht="30" customHeight="1" thickTop="1" thickBot="1">
      <c r="B9" s="1648" t="s">
        <v>475</v>
      </c>
      <c r="C9" s="1649"/>
      <c r="D9" s="1650" t="s">
        <v>492</v>
      </c>
      <c r="E9" s="1651"/>
      <c r="F9" s="1651"/>
      <c r="G9" s="1651"/>
      <c r="H9" s="651" t="str">
        <f>IF(X4=3,"イ",+IF(X4=1,"ロ",+IF(X4=4,"ハ","イ")))</f>
        <v>ロ</v>
      </c>
      <c r="I9" s="1652" t="s">
        <v>469</v>
      </c>
      <c r="J9" s="1653"/>
      <c r="K9" s="1654"/>
      <c r="L9" s="1435" t="s">
        <v>284</v>
      </c>
      <c r="M9" s="1436"/>
      <c r="N9" s="1436"/>
      <c r="O9" s="1436"/>
      <c r="P9" s="1437"/>
      <c r="Q9" s="1655" t="s">
        <v>467</v>
      </c>
      <c r="R9" s="1656"/>
      <c r="S9" s="1657"/>
      <c r="T9" s="656">
        <f>IF(X36&gt;W36,X36,W36)</f>
        <v>10</v>
      </c>
      <c r="U9" s="657" t="s">
        <v>466</v>
      </c>
      <c r="V9" s="683" t="s">
        <v>449</v>
      </c>
      <c r="Z9" s="1630" t="s">
        <v>623</v>
      </c>
      <c r="AA9" s="1631"/>
      <c r="AB9" s="1632"/>
      <c r="AC9" s="1633"/>
      <c r="AD9" s="1646"/>
      <c r="AE9" s="1647"/>
      <c r="AF9" s="1647"/>
      <c r="AG9" s="1647"/>
    </row>
    <row r="10" spans="2:33" ht="20.149999999999999" customHeight="1" thickTop="1" thickBot="1">
      <c r="B10" s="1604" t="s">
        <v>452</v>
      </c>
      <c r="C10" s="1605"/>
      <c r="D10" s="623"/>
      <c r="E10" s="627"/>
      <c r="F10" s="627"/>
      <c r="G10" s="627"/>
      <c r="H10" s="627"/>
      <c r="I10" s="1610" t="s">
        <v>450</v>
      </c>
      <c r="J10" s="1610"/>
      <c r="K10" s="1610"/>
      <c r="L10" s="1610"/>
      <c r="M10" s="1610"/>
      <c r="N10" s="1610"/>
      <c r="O10" s="1610"/>
      <c r="P10" s="637"/>
      <c r="Q10" s="627"/>
      <c r="R10" s="627"/>
      <c r="S10" s="627"/>
      <c r="T10" s="627"/>
      <c r="U10" s="628"/>
      <c r="W10" s="16" t="s">
        <v>35</v>
      </c>
      <c r="Z10" s="1634"/>
      <c r="AA10" s="1635"/>
      <c r="AB10" s="1635"/>
      <c r="AC10" s="1636"/>
    </row>
    <row r="11" spans="2:33" ht="20.149999999999999" customHeight="1" thickTop="1">
      <c r="B11" s="1606"/>
      <c r="C11" s="1607"/>
      <c r="D11" s="1086" t="s">
        <v>476</v>
      </c>
      <c r="E11" s="1119"/>
      <c r="F11" s="1119"/>
      <c r="G11" s="1119"/>
      <c r="H11" s="1120"/>
      <c r="I11" s="1611" t="s">
        <v>460</v>
      </c>
      <c r="J11" s="1612"/>
      <c r="K11" s="1613"/>
      <c r="L11" s="1086" t="s">
        <v>461</v>
      </c>
      <c r="M11" s="1087"/>
      <c r="N11" s="1087"/>
      <c r="O11" s="1087"/>
      <c r="P11" s="1087"/>
      <c r="Q11" s="1088"/>
      <c r="R11" s="1614" t="s">
        <v>459</v>
      </c>
      <c r="S11" s="1614"/>
      <c r="T11" s="1614"/>
      <c r="U11" s="1615"/>
      <c r="W11" s="16" t="s">
        <v>282</v>
      </c>
    </row>
    <row r="12" spans="2:33" ht="20.149999999999999" customHeight="1">
      <c r="B12" s="1606"/>
      <c r="C12" s="1607"/>
      <c r="D12" s="1568" t="s">
        <v>172</v>
      </c>
      <c r="E12" s="1569"/>
      <c r="F12" s="1569"/>
      <c r="G12" s="1570"/>
      <c r="H12" s="1570"/>
      <c r="I12" s="1573" t="s">
        <v>470</v>
      </c>
      <c r="J12" s="1574"/>
      <c r="K12" s="1575"/>
      <c r="L12" s="632" t="s">
        <v>36</v>
      </c>
      <c r="M12" s="1579">
        <v>38626</v>
      </c>
      <c r="N12" s="1579"/>
      <c r="O12" s="1579"/>
      <c r="P12" s="1579"/>
      <c r="Q12" s="1579"/>
      <c r="R12" s="1585" t="s">
        <v>478</v>
      </c>
      <c r="S12" s="1583"/>
      <c r="T12" s="1583"/>
      <c r="U12" s="1584"/>
      <c r="W12" s="630">
        <f>ROUNDUP((M13-M12)/30,1)</f>
        <v>3.1</v>
      </c>
      <c r="X12" s="654">
        <f>IF(D12&lt;&gt;"",1,"")</f>
        <v>1</v>
      </c>
      <c r="Y12" s="1620" t="s">
        <v>491</v>
      </c>
      <c r="Z12" s="1621"/>
      <c r="AA12" s="1621"/>
      <c r="AB12" s="1621"/>
      <c r="AC12" s="1621"/>
    </row>
    <row r="13" spans="2:33" ht="20.149999999999999" customHeight="1">
      <c r="B13" s="1606"/>
      <c r="C13" s="1607"/>
      <c r="D13" s="1571"/>
      <c r="E13" s="1571"/>
      <c r="F13" s="1571"/>
      <c r="G13" s="1572"/>
      <c r="H13" s="1572"/>
      <c r="I13" s="1576"/>
      <c r="J13" s="1577"/>
      <c r="K13" s="1578"/>
      <c r="L13" s="632" t="s">
        <v>37</v>
      </c>
      <c r="M13" s="1579">
        <v>38718</v>
      </c>
      <c r="N13" s="1579"/>
      <c r="O13" s="1579"/>
      <c r="P13" s="1579"/>
      <c r="Q13" s="1579"/>
      <c r="R13" s="1583"/>
      <c r="S13" s="1583"/>
      <c r="T13" s="1583"/>
      <c r="U13" s="1584"/>
      <c r="X13" s="629"/>
      <c r="Y13" s="1621"/>
      <c r="Z13" s="1621"/>
      <c r="AA13" s="1621"/>
      <c r="AB13" s="1621"/>
      <c r="AC13" s="1621"/>
    </row>
    <row r="14" spans="2:33" ht="20.149999999999999" customHeight="1">
      <c r="B14" s="1606"/>
      <c r="C14" s="1607"/>
      <c r="D14" s="1568" t="s">
        <v>477</v>
      </c>
      <c r="E14" s="1569"/>
      <c r="F14" s="1569"/>
      <c r="G14" s="1570"/>
      <c r="H14" s="1570"/>
      <c r="I14" s="1573" t="s">
        <v>470</v>
      </c>
      <c r="J14" s="1574"/>
      <c r="K14" s="1575"/>
      <c r="L14" s="632" t="s">
        <v>36</v>
      </c>
      <c r="M14" s="1579">
        <v>38808</v>
      </c>
      <c r="N14" s="1579"/>
      <c r="O14" s="1579"/>
      <c r="P14" s="1579"/>
      <c r="Q14" s="1579"/>
      <c r="R14" s="1585" t="s">
        <v>451</v>
      </c>
      <c r="S14" s="1583"/>
      <c r="T14" s="1583"/>
      <c r="U14" s="1584"/>
      <c r="W14" s="630">
        <f>ROUNDUP((M15-M14)/30,1)</f>
        <v>11.2</v>
      </c>
      <c r="X14" s="654">
        <f>IF(D14&lt;&gt;"",1,"")</f>
        <v>1</v>
      </c>
      <c r="Y14" s="1621"/>
      <c r="Z14" s="1621"/>
      <c r="AA14" s="1621"/>
      <c r="AB14" s="1621"/>
      <c r="AC14" s="1621"/>
    </row>
    <row r="15" spans="2:33" ht="20.149999999999999" customHeight="1">
      <c r="B15" s="1606"/>
      <c r="C15" s="1607"/>
      <c r="D15" s="1571"/>
      <c r="E15" s="1571"/>
      <c r="F15" s="1571"/>
      <c r="G15" s="1572"/>
      <c r="H15" s="1572"/>
      <c r="I15" s="1576"/>
      <c r="J15" s="1577"/>
      <c r="K15" s="1578"/>
      <c r="L15" s="632" t="s">
        <v>37</v>
      </c>
      <c r="M15" s="1579">
        <v>39142</v>
      </c>
      <c r="N15" s="1579"/>
      <c r="O15" s="1579"/>
      <c r="P15" s="1579"/>
      <c r="Q15" s="1579"/>
      <c r="R15" s="1583"/>
      <c r="S15" s="1583"/>
      <c r="T15" s="1583"/>
      <c r="U15" s="1584"/>
      <c r="X15" s="629"/>
      <c r="Y15" s="1621"/>
      <c r="Z15" s="1621"/>
      <c r="AA15" s="1621"/>
      <c r="AB15" s="1621"/>
      <c r="AC15" s="1621"/>
    </row>
    <row r="16" spans="2:33" ht="20.149999999999999" customHeight="1">
      <c r="B16" s="1606"/>
      <c r="C16" s="1607"/>
      <c r="D16" s="1568" t="s">
        <v>172</v>
      </c>
      <c r="E16" s="1569"/>
      <c r="F16" s="1569"/>
      <c r="G16" s="1570"/>
      <c r="H16" s="1570"/>
      <c r="I16" s="1573" t="s">
        <v>470</v>
      </c>
      <c r="J16" s="1574"/>
      <c r="K16" s="1575"/>
      <c r="L16" s="632" t="s">
        <v>36</v>
      </c>
      <c r="M16" s="1579">
        <v>39326</v>
      </c>
      <c r="N16" s="1579"/>
      <c r="O16" s="1579"/>
      <c r="P16" s="1579"/>
      <c r="Q16" s="1579"/>
      <c r="R16" s="1585" t="s">
        <v>451</v>
      </c>
      <c r="S16" s="1583"/>
      <c r="T16" s="1583"/>
      <c r="U16" s="1584"/>
      <c r="W16" s="630">
        <f>ROUNDUP((M17-M16)/30,1)</f>
        <v>4.0999999999999996</v>
      </c>
      <c r="X16" s="654">
        <f>IF(D16&lt;&gt;"",1,"")</f>
        <v>1</v>
      </c>
      <c r="Y16" s="1621"/>
      <c r="Z16" s="1621"/>
      <c r="AA16" s="1621"/>
      <c r="AB16" s="1621"/>
      <c r="AC16" s="1621"/>
    </row>
    <row r="17" spans="2:29" ht="20.149999999999999" customHeight="1">
      <c r="B17" s="1606"/>
      <c r="C17" s="1607"/>
      <c r="D17" s="1571"/>
      <c r="E17" s="1571"/>
      <c r="F17" s="1571"/>
      <c r="G17" s="1572"/>
      <c r="H17" s="1572"/>
      <c r="I17" s="1576"/>
      <c r="J17" s="1577"/>
      <c r="K17" s="1578"/>
      <c r="L17" s="632" t="s">
        <v>37</v>
      </c>
      <c r="M17" s="1579">
        <v>39448</v>
      </c>
      <c r="N17" s="1579"/>
      <c r="O17" s="1579"/>
      <c r="P17" s="1579"/>
      <c r="Q17" s="1579"/>
      <c r="R17" s="1583"/>
      <c r="S17" s="1583"/>
      <c r="T17" s="1583"/>
      <c r="U17" s="1584"/>
      <c r="X17" s="629"/>
      <c r="Y17" s="1621"/>
      <c r="Z17" s="1621"/>
      <c r="AA17" s="1621"/>
      <c r="AB17" s="1621"/>
      <c r="AC17" s="1621"/>
    </row>
    <row r="18" spans="2:29" ht="20.149999999999999" customHeight="1">
      <c r="B18" s="1606"/>
      <c r="C18" s="1607"/>
      <c r="D18" s="1568" t="s">
        <v>613</v>
      </c>
      <c r="E18" s="1569"/>
      <c r="F18" s="1569"/>
      <c r="G18" s="1570"/>
      <c r="H18" s="1570"/>
      <c r="I18" s="1573" t="s">
        <v>470</v>
      </c>
      <c r="J18" s="1574"/>
      <c r="K18" s="1575"/>
      <c r="L18" s="632" t="s">
        <v>36</v>
      </c>
      <c r="M18" s="1579">
        <v>39600</v>
      </c>
      <c r="N18" s="1579"/>
      <c r="O18" s="1579"/>
      <c r="P18" s="1579"/>
      <c r="Q18" s="1579"/>
      <c r="R18" s="1585" t="s">
        <v>451</v>
      </c>
      <c r="S18" s="1583"/>
      <c r="T18" s="1583"/>
      <c r="U18" s="1584"/>
      <c r="W18" s="630">
        <f>ROUNDUP((M19-M18)/30,1)</f>
        <v>4.0999999999999996</v>
      </c>
      <c r="X18" s="654">
        <f>IF(D18&lt;&gt;"",1,"")</f>
        <v>1</v>
      </c>
      <c r="Y18" s="1621"/>
      <c r="Z18" s="1621"/>
      <c r="AA18" s="1621"/>
      <c r="AB18" s="1621"/>
      <c r="AC18" s="1621"/>
    </row>
    <row r="19" spans="2:29" ht="20.149999999999999" customHeight="1">
      <c r="B19" s="1606"/>
      <c r="C19" s="1607"/>
      <c r="D19" s="1571"/>
      <c r="E19" s="1571"/>
      <c r="F19" s="1571"/>
      <c r="G19" s="1572"/>
      <c r="H19" s="1572"/>
      <c r="I19" s="1576"/>
      <c r="J19" s="1577"/>
      <c r="K19" s="1578"/>
      <c r="L19" s="632" t="s">
        <v>37</v>
      </c>
      <c r="M19" s="1579">
        <v>39722</v>
      </c>
      <c r="N19" s="1579"/>
      <c r="O19" s="1579"/>
      <c r="P19" s="1579"/>
      <c r="Q19" s="1579"/>
      <c r="R19" s="1583"/>
      <c r="S19" s="1583"/>
      <c r="T19" s="1583"/>
      <c r="U19" s="1584"/>
      <c r="X19" s="629"/>
      <c r="Y19" s="1048"/>
      <c r="Z19" s="1048"/>
      <c r="AA19" s="1048"/>
      <c r="AB19" s="1048"/>
      <c r="AC19" s="1048"/>
    </row>
    <row r="20" spans="2:29" ht="20.149999999999999" customHeight="1">
      <c r="B20" s="1606"/>
      <c r="C20" s="1607"/>
      <c r="D20" s="1568" t="s">
        <v>477</v>
      </c>
      <c r="E20" s="1569"/>
      <c r="F20" s="1569"/>
      <c r="G20" s="1570"/>
      <c r="H20" s="1570"/>
      <c r="I20" s="1573" t="s">
        <v>473</v>
      </c>
      <c r="J20" s="1574"/>
      <c r="K20" s="1575"/>
      <c r="L20" s="633" t="s">
        <v>36</v>
      </c>
      <c r="M20" s="1579">
        <v>39753</v>
      </c>
      <c r="N20" s="1579"/>
      <c r="O20" s="1579"/>
      <c r="P20" s="1579"/>
      <c r="Q20" s="1579"/>
      <c r="R20" s="1585" t="s">
        <v>451</v>
      </c>
      <c r="S20" s="1583"/>
      <c r="T20" s="1583"/>
      <c r="U20" s="1584"/>
      <c r="W20" s="630">
        <f>ROUNDUP((M21-M20)/30,1)</f>
        <v>4</v>
      </c>
      <c r="X20" s="654">
        <f>IF(D20&lt;&gt;"",1,"")</f>
        <v>1</v>
      </c>
      <c r="Y20" s="1620" t="s">
        <v>490</v>
      </c>
      <c r="Z20" s="1621"/>
      <c r="AA20" s="1621"/>
      <c r="AB20" s="1621"/>
      <c r="AC20" s="1621"/>
    </row>
    <row r="21" spans="2:29" ht="20.149999999999999" customHeight="1">
      <c r="B21" s="1606"/>
      <c r="C21" s="1607"/>
      <c r="D21" s="1571"/>
      <c r="E21" s="1571"/>
      <c r="F21" s="1571"/>
      <c r="G21" s="1572"/>
      <c r="H21" s="1572"/>
      <c r="I21" s="1576"/>
      <c r="J21" s="1577"/>
      <c r="K21" s="1578"/>
      <c r="L21" s="632" t="s">
        <v>37</v>
      </c>
      <c r="M21" s="1579">
        <v>39873</v>
      </c>
      <c r="N21" s="1579"/>
      <c r="O21" s="1579"/>
      <c r="P21" s="1579"/>
      <c r="Q21" s="1579"/>
      <c r="R21" s="1583"/>
      <c r="S21" s="1583"/>
      <c r="T21" s="1583"/>
      <c r="U21" s="1584"/>
      <c r="X21" s="629"/>
      <c r="Y21" s="1621"/>
      <c r="Z21" s="1621"/>
      <c r="AA21" s="1621"/>
      <c r="AB21" s="1621"/>
      <c r="AC21" s="1621"/>
    </row>
    <row r="22" spans="2:29" ht="20.149999999999999" customHeight="1">
      <c r="B22" s="1606"/>
      <c r="C22" s="1607"/>
      <c r="D22" s="1568" t="s">
        <v>486</v>
      </c>
      <c r="E22" s="1569"/>
      <c r="F22" s="1569"/>
      <c r="G22" s="1570"/>
      <c r="H22" s="1570"/>
      <c r="I22" s="1573" t="s">
        <v>473</v>
      </c>
      <c r="J22" s="1574"/>
      <c r="K22" s="1575"/>
      <c r="L22" s="632" t="s">
        <v>36</v>
      </c>
      <c r="M22" s="1579">
        <v>40269</v>
      </c>
      <c r="N22" s="1579"/>
      <c r="O22" s="1579"/>
      <c r="P22" s="1579"/>
      <c r="Q22" s="1579"/>
      <c r="R22" s="1585" t="s">
        <v>451</v>
      </c>
      <c r="S22" s="1583"/>
      <c r="T22" s="1583"/>
      <c r="U22" s="1584"/>
      <c r="W22" s="630">
        <f>ROUNDUP((M23-M22)/30,1)</f>
        <v>10.199999999999999</v>
      </c>
      <c r="X22" s="654">
        <f>IF(D22&lt;&gt;"",1,"")</f>
        <v>1</v>
      </c>
      <c r="Y22" s="1621"/>
      <c r="Z22" s="1621"/>
      <c r="AA22" s="1621"/>
      <c r="AB22" s="1621"/>
      <c r="AC22" s="1621"/>
    </row>
    <row r="23" spans="2:29" ht="20.149999999999999" customHeight="1">
      <c r="B23" s="1606"/>
      <c r="C23" s="1607"/>
      <c r="D23" s="1571"/>
      <c r="E23" s="1571"/>
      <c r="F23" s="1571"/>
      <c r="G23" s="1572"/>
      <c r="H23" s="1572"/>
      <c r="I23" s="1576"/>
      <c r="J23" s="1577"/>
      <c r="K23" s="1578"/>
      <c r="L23" s="632" t="s">
        <v>37</v>
      </c>
      <c r="M23" s="1579">
        <v>40575</v>
      </c>
      <c r="N23" s="1579"/>
      <c r="O23" s="1579"/>
      <c r="P23" s="1579"/>
      <c r="Q23" s="1579"/>
      <c r="R23" s="1583"/>
      <c r="S23" s="1583"/>
      <c r="T23" s="1583"/>
      <c r="U23" s="1584"/>
      <c r="X23" s="629"/>
      <c r="Y23" s="1621"/>
      <c r="Z23" s="1621"/>
      <c r="AA23" s="1621"/>
      <c r="AB23" s="1621"/>
      <c r="AC23" s="1621"/>
    </row>
    <row r="24" spans="2:29" ht="20.149999999999999" customHeight="1">
      <c r="B24" s="1606"/>
      <c r="C24" s="1607"/>
      <c r="D24" s="1568" t="s">
        <v>457</v>
      </c>
      <c r="E24" s="1569"/>
      <c r="F24" s="1569"/>
      <c r="G24" s="1570"/>
      <c r="H24" s="1570"/>
      <c r="I24" s="1573" t="s">
        <v>489</v>
      </c>
      <c r="J24" s="1574"/>
      <c r="K24" s="1575"/>
      <c r="L24" s="633" t="s">
        <v>36</v>
      </c>
      <c r="M24" s="1579">
        <v>40664</v>
      </c>
      <c r="N24" s="1579"/>
      <c r="O24" s="1579"/>
      <c r="P24" s="1579"/>
      <c r="Q24" s="1579"/>
      <c r="R24" s="1585" t="s">
        <v>451</v>
      </c>
      <c r="S24" s="1583"/>
      <c r="T24" s="1583"/>
      <c r="U24" s="1584"/>
      <c r="W24" s="630">
        <f>ROUNDUP((M25-M24)/30,1)</f>
        <v>22.400000000000002</v>
      </c>
      <c r="X24" s="654">
        <f>IF(D24&lt;&gt;"",1,"")</f>
        <v>1</v>
      </c>
      <c r="Y24" s="1622"/>
      <c r="Z24" s="1622"/>
      <c r="AA24" s="1622"/>
      <c r="AB24" s="1622"/>
      <c r="AC24" s="1622"/>
    </row>
    <row r="25" spans="2:29" ht="20.149999999999999" customHeight="1">
      <c r="B25" s="1606"/>
      <c r="C25" s="1607"/>
      <c r="D25" s="1571"/>
      <c r="E25" s="1571"/>
      <c r="F25" s="1571"/>
      <c r="G25" s="1572"/>
      <c r="H25" s="1572"/>
      <c r="I25" s="1576"/>
      <c r="J25" s="1577"/>
      <c r="K25" s="1578"/>
      <c r="L25" s="632" t="s">
        <v>37</v>
      </c>
      <c r="M25" s="1579">
        <v>41334</v>
      </c>
      <c r="N25" s="1579"/>
      <c r="O25" s="1579"/>
      <c r="P25" s="1579"/>
      <c r="Q25" s="1579"/>
      <c r="R25" s="1583"/>
      <c r="S25" s="1583"/>
      <c r="T25" s="1583"/>
      <c r="U25" s="1584"/>
      <c r="X25" s="629"/>
      <c r="Y25" s="1622"/>
      <c r="Z25" s="1622"/>
      <c r="AA25" s="1622"/>
      <c r="AB25" s="1622"/>
      <c r="AC25" s="1622"/>
    </row>
    <row r="26" spans="2:29" ht="20.149999999999999" customHeight="1">
      <c r="B26" s="1606"/>
      <c r="C26" s="1607"/>
      <c r="D26" s="1568" t="s">
        <v>614</v>
      </c>
      <c r="E26" s="1569"/>
      <c r="F26" s="1569"/>
      <c r="G26" s="1570"/>
      <c r="H26" s="1570"/>
      <c r="I26" s="1573" t="s">
        <v>489</v>
      </c>
      <c r="J26" s="1574"/>
      <c r="K26" s="1575"/>
      <c r="L26" s="632" t="s">
        <v>36</v>
      </c>
      <c r="M26" s="1579">
        <v>41365</v>
      </c>
      <c r="N26" s="1579"/>
      <c r="O26" s="1579"/>
      <c r="P26" s="1579"/>
      <c r="Q26" s="1579"/>
      <c r="R26" s="1585" t="s">
        <v>451</v>
      </c>
      <c r="S26" s="1583"/>
      <c r="T26" s="1583"/>
      <c r="U26" s="1584"/>
      <c r="W26" s="630">
        <f>ROUNDUP((M27-M26)/30,1)</f>
        <v>11.2</v>
      </c>
      <c r="X26" s="654">
        <f>IF(D26&lt;&gt;"",1,"")</f>
        <v>1</v>
      </c>
      <c r="Y26" s="1622"/>
      <c r="Z26" s="1622"/>
      <c r="AA26" s="1622"/>
      <c r="AB26" s="1622"/>
      <c r="AC26" s="1622"/>
    </row>
    <row r="27" spans="2:29" ht="20.149999999999999" customHeight="1">
      <c r="B27" s="1606"/>
      <c r="C27" s="1607"/>
      <c r="D27" s="1571"/>
      <c r="E27" s="1571"/>
      <c r="F27" s="1571"/>
      <c r="G27" s="1572"/>
      <c r="H27" s="1572"/>
      <c r="I27" s="1576"/>
      <c r="J27" s="1577"/>
      <c r="K27" s="1578"/>
      <c r="L27" s="632" t="s">
        <v>37</v>
      </c>
      <c r="M27" s="1579">
        <v>41699</v>
      </c>
      <c r="N27" s="1579"/>
      <c r="O27" s="1579"/>
      <c r="P27" s="1579"/>
      <c r="Q27" s="1579"/>
      <c r="R27" s="1583"/>
      <c r="S27" s="1583"/>
      <c r="T27" s="1583"/>
      <c r="U27" s="1584"/>
      <c r="X27" s="629"/>
      <c r="Y27" s="1622"/>
      <c r="Z27" s="1622"/>
      <c r="AA27" s="1622"/>
      <c r="AB27" s="1622"/>
      <c r="AC27" s="1622"/>
    </row>
    <row r="28" spans="2:29" ht="20.149999999999999" customHeight="1">
      <c r="B28" s="1606"/>
      <c r="C28" s="1607"/>
      <c r="D28" s="1568" t="s">
        <v>172</v>
      </c>
      <c r="E28" s="1569"/>
      <c r="F28" s="1569"/>
      <c r="G28" s="1570"/>
      <c r="H28" s="1570"/>
      <c r="I28" s="1573" t="s">
        <v>471</v>
      </c>
      <c r="J28" s="1574"/>
      <c r="K28" s="1575"/>
      <c r="L28" s="633" t="s">
        <v>36</v>
      </c>
      <c r="M28" s="1579">
        <v>41760</v>
      </c>
      <c r="N28" s="1579"/>
      <c r="O28" s="1579"/>
      <c r="P28" s="1579"/>
      <c r="Q28" s="1579"/>
      <c r="R28" s="1585" t="s">
        <v>451</v>
      </c>
      <c r="S28" s="1583"/>
      <c r="T28" s="1583"/>
      <c r="U28" s="1584"/>
      <c r="W28" s="630">
        <f>ROUNDUP((M29-M28)/30,1)</f>
        <v>10.199999999999999</v>
      </c>
      <c r="X28" s="654">
        <f>IF(D28&lt;&gt;"",1,"")</f>
        <v>1</v>
      </c>
      <c r="Y28" s="1622"/>
      <c r="Z28" s="1622"/>
      <c r="AA28" s="1622"/>
      <c r="AB28" s="1622"/>
      <c r="AC28" s="1622"/>
    </row>
    <row r="29" spans="2:29" ht="20.149999999999999" customHeight="1">
      <c r="B29" s="1606"/>
      <c r="C29" s="1607"/>
      <c r="D29" s="1571"/>
      <c r="E29" s="1571"/>
      <c r="F29" s="1571"/>
      <c r="G29" s="1572"/>
      <c r="H29" s="1572"/>
      <c r="I29" s="1576"/>
      <c r="J29" s="1577"/>
      <c r="K29" s="1578"/>
      <c r="L29" s="632" t="s">
        <v>37</v>
      </c>
      <c r="M29" s="1579">
        <v>42064</v>
      </c>
      <c r="N29" s="1579"/>
      <c r="O29" s="1579"/>
      <c r="P29" s="1579"/>
      <c r="Q29" s="1579"/>
      <c r="R29" s="1583"/>
      <c r="S29" s="1583"/>
      <c r="T29" s="1583"/>
      <c r="U29" s="1584"/>
      <c r="X29" s="629"/>
      <c r="Y29" s="1622"/>
      <c r="Z29" s="1622"/>
      <c r="AA29" s="1622"/>
      <c r="AB29" s="1622"/>
      <c r="AC29" s="1622"/>
    </row>
    <row r="30" spans="2:29" ht="20.149999999999999" customHeight="1">
      <c r="B30" s="1606"/>
      <c r="C30" s="1607"/>
      <c r="D30" s="1568" t="s">
        <v>615</v>
      </c>
      <c r="E30" s="1569"/>
      <c r="F30" s="1569"/>
      <c r="G30" s="1570"/>
      <c r="H30" s="1570"/>
      <c r="I30" s="1573" t="s">
        <v>471</v>
      </c>
      <c r="J30" s="1574"/>
      <c r="K30" s="1575"/>
      <c r="L30" s="632" t="s">
        <v>36</v>
      </c>
      <c r="M30" s="1579">
        <v>42461</v>
      </c>
      <c r="N30" s="1579"/>
      <c r="O30" s="1579"/>
      <c r="P30" s="1579"/>
      <c r="Q30" s="1579"/>
      <c r="R30" s="1585" t="s">
        <v>451</v>
      </c>
      <c r="S30" s="1583"/>
      <c r="T30" s="1583"/>
      <c r="U30" s="1584"/>
      <c r="W30" s="630">
        <f>ROUNDUP((M31-M30)/30,1)</f>
        <v>8.1999999999999993</v>
      </c>
      <c r="X30" s="654">
        <f>IF(D30&lt;&gt;"",1,"")</f>
        <v>1</v>
      </c>
      <c r="Y30" s="1622"/>
      <c r="Z30" s="1622"/>
      <c r="AA30" s="1622"/>
      <c r="AB30" s="1622"/>
      <c r="AC30" s="1622"/>
    </row>
    <row r="31" spans="2:29" ht="20.149999999999999" customHeight="1">
      <c r="B31" s="1606"/>
      <c r="C31" s="1607"/>
      <c r="D31" s="1571"/>
      <c r="E31" s="1571"/>
      <c r="F31" s="1571"/>
      <c r="G31" s="1572"/>
      <c r="H31" s="1572"/>
      <c r="I31" s="1576"/>
      <c r="J31" s="1577"/>
      <c r="K31" s="1578"/>
      <c r="L31" s="632" t="s">
        <v>37</v>
      </c>
      <c r="M31" s="1579">
        <v>42705</v>
      </c>
      <c r="N31" s="1579"/>
      <c r="O31" s="1579"/>
      <c r="P31" s="1579"/>
      <c r="Q31" s="1579"/>
      <c r="R31" s="1583"/>
      <c r="S31" s="1583"/>
      <c r="T31" s="1583"/>
      <c r="U31" s="1584"/>
      <c r="X31" s="629"/>
      <c r="Y31" s="658"/>
      <c r="Z31" s="658"/>
      <c r="AA31" s="658"/>
      <c r="AB31" s="658"/>
      <c r="AC31" s="658"/>
    </row>
    <row r="32" spans="2:29" ht="20.149999999999999" customHeight="1">
      <c r="B32" s="1606"/>
      <c r="C32" s="1607"/>
      <c r="D32" s="1568"/>
      <c r="E32" s="1569"/>
      <c r="F32" s="1569"/>
      <c r="G32" s="1570"/>
      <c r="H32" s="1570"/>
      <c r="I32" s="1573"/>
      <c r="J32" s="1574"/>
      <c r="K32" s="1575"/>
      <c r="L32" s="633" t="s">
        <v>36</v>
      </c>
      <c r="M32" s="1579"/>
      <c r="N32" s="1579"/>
      <c r="O32" s="1579"/>
      <c r="P32" s="1579"/>
      <c r="Q32" s="1579"/>
      <c r="R32" s="1580"/>
      <c r="S32" s="1581"/>
      <c r="T32" s="1581"/>
      <c r="U32" s="1582"/>
      <c r="W32" s="630">
        <f>ROUNDUP((M33-M32)/30,1)</f>
        <v>0</v>
      </c>
      <c r="X32" s="654" t="str">
        <f>IF(D32&lt;&gt;"",1,"")</f>
        <v/>
      </c>
    </row>
    <row r="33" spans="2:24" ht="20.149999999999999" customHeight="1">
      <c r="B33" s="1606"/>
      <c r="C33" s="1607"/>
      <c r="D33" s="1571"/>
      <c r="E33" s="1571"/>
      <c r="F33" s="1571"/>
      <c r="G33" s="1572"/>
      <c r="H33" s="1572"/>
      <c r="I33" s="1576"/>
      <c r="J33" s="1577"/>
      <c r="K33" s="1578"/>
      <c r="L33" s="632" t="s">
        <v>37</v>
      </c>
      <c r="M33" s="1579"/>
      <c r="N33" s="1579"/>
      <c r="O33" s="1579"/>
      <c r="P33" s="1579"/>
      <c r="Q33" s="1579"/>
      <c r="R33" s="1583"/>
      <c r="S33" s="1583"/>
      <c r="T33" s="1583"/>
      <c r="U33" s="1584"/>
      <c r="X33" s="629"/>
    </row>
    <row r="34" spans="2:24" ht="20.149999999999999" customHeight="1">
      <c r="B34" s="1606"/>
      <c r="C34" s="1607"/>
      <c r="D34" s="1568"/>
      <c r="E34" s="1569"/>
      <c r="F34" s="1569"/>
      <c r="G34" s="1570"/>
      <c r="H34" s="1570"/>
      <c r="I34" s="1573"/>
      <c r="J34" s="1574"/>
      <c r="K34" s="1575"/>
      <c r="L34" s="632" t="s">
        <v>36</v>
      </c>
      <c r="M34" s="1579"/>
      <c r="N34" s="1579"/>
      <c r="O34" s="1579"/>
      <c r="P34" s="1579"/>
      <c r="Q34" s="1579"/>
      <c r="R34" s="1585"/>
      <c r="S34" s="1583"/>
      <c r="T34" s="1583"/>
      <c r="U34" s="1584"/>
      <c r="W34" s="630">
        <f>ROUNDUP((M35-M34)/30,1)</f>
        <v>0</v>
      </c>
      <c r="X34" s="654" t="str">
        <f>IF(D34&lt;&gt;"",1,"")</f>
        <v/>
      </c>
    </row>
    <row r="35" spans="2:24" ht="20.149999999999999" customHeight="1" thickBot="1">
      <c r="B35" s="1608"/>
      <c r="C35" s="1609"/>
      <c r="D35" s="1571"/>
      <c r="E35" s="1571"/>
      <c r="F35" s="1571"/>
      <c r="G35" s="1572"/>
      <c r="H35" s="1572"/>
      <c r="I35" s="1596"/>
      <c r="J35" s="1597"/>
      <c r="K35" s="1598"/>
      <c r="L35" s="634" t="s">
        <v>37</v>
      </c>
      <c r="M35" s="1579"/>
      <c r="N35" s="1579"/>
      <c r="O35" s="1579"/>
      <c r="P35" s="1579"/>
      <c r="Q35" s="1579"/>
      <c r="R35" s="1599"/>
      <c r="S35" s="1599"/>
      <c r="T35" s="1599"/>
      <c r="U35" s="1600"/>
      <c r="W35" s="630">
        <f>DATEDIF(N35,N36,"ym")</f>
        <v>0</v>
      </c>
      <c r="X35" s="629"/>
    </row>
    <row r="36" spans="2:24" ht="20.149999999999999" customHeight="1" thickTop="1">
      <c r="B36" s="1601" t="s">
        <v>487</v>
      </c>
      <c r="C36" s="1602"/>
      <c r="D36" s="1602"/>
      <c r="E36" s="1602"/>
      <c r="F36" s="1602"/>
      <c r="G36" s="1602"/>
      <c r="H36" s="1602"/>
      <c r="I36" s="1602"/>
      <c r="J36" s="1602"/>
      <c r="K36" s="1602"/>
      <c r="L36" s="1602"/>
      <c r="M36" s="1602"/>
      <c r="N36" s="1602"/>
      <c r="O36" s="1602"/>
      <c r="P36" s="1602"/>
      <c r="Q36" s="1602"/>
      <c r="R36" s="1602"/>
      <c r="S36" s="1602"/>
      <c r="T36" s="1602"/>
      <c r="U36" s="1603"/>
      <c r="W36" s="630">
        <f>SUM(W12:W35)/12</f>
        <v>7.3916666666666684</v>
      </c>
      <c r="X36" s="630">
        <f>SUM(X12:X35)</f>
        <v>10</v>
      </c>
    </row>
    <row r="37" spans="2:24" ht="39.9" customHeight="1" thickBot="1">
      <c r="B37" s="659"/>
      <c r="C37" s="646" t="s">
        <v>179</v>
      </c>
      <c r="D37" s="660"/>
      <c r="E37" s="1616" t="s">
        <v>178</v>
      </c>
      <c r="F37" s="1616"/>
      <c r="G37" s="1616"/>
      <c r="H37" s="645"/>
      <c r="I37" s="1616" t="s">
        <v>177</v>
      </c>
      <c r="J37" s="1617"/>
      <c r="K37" s="1617"/>
      <c r="L37" s="1617"/>
      <c r="M37" s="639"/>
      <c r="N37" s="1616" t="s">
        <v>474</v>
      </c>
      <c r="O37" s="1618"/>
      <c r="P37" s="1618"/>
      <c r="Q37" s="1618"/>
      <c r="R37" s="640"/>
      <c r="S37" s="645"/>
      <c r="T37" s="1616" t="s">
        <v>180</v>
      </c>
      <c r="U37" s="1619"/>
    </row>
    <row r="38" spans="2:24" ht="20.149999999999999" customHeight="1" thickTop="1">
      <c r="B38" s="1586" t="s">
        <v>39</v>
      </c>
      <c r="C38" s="1587"/>
      <c r="D38" s="1587"/>
      <c r="E38" s="1587"/>
      <c r="F38" s="1587"/>
      <c r="G38" s="1587"/>
      <c r="H38" s="1587"/>
      <c r="I38" s="1587"/>
      <c r="J38" s="1587"/>
      <c r="K38" s="1587"/>
      <c r="L38" s="1587"/>
      <c r="M38" s="1587"/>
      <c r="N38" s="1587"/>
      <c r="O38" s="1587"/>
      <c r="P38" s="1587"/>
      <c r="Q38" s="1587"/>
      <c r="R38" s="1587"/>
      <c r="S38" s="1587"/>
      <c r="T38" s="1587"/>
      <c r="U38" s="1588"/>
    </row>
    <row r="39" spans="2:24" ht="39.9" customHeight="1" thickBot="1">
      <c r="B39" s="661"/>
      <c r="C39" s="642" t="s">
        <v>179</v>
      </c>
      <c r="D39" s="1589" t="s">
        <v>38</v>
      </c>
      <c r="E39" s="1590"/>
      <c r="F39" s="1591" t="s">
        <v>616</v>
      </c>
      <c r="G39" s="1592"/>
      <c r="H39" s="1592"/>
      <c r="I39" s="1592"/>
      <c r="J39" s="1593"/>
      <c r="K39" s="641" t="s">
        <v>227</v>
      </c>
      <c r="L39" s="1592" t="s">
        <v>226</v>
      </c>
      <c r="M39" s="1592"/>
      <c r="N39" s="1592"/>
      <c r="O39" s="1592"/>
      <c r="P39" s="1592"/>
      <c r="Q39" s="1592"/>
      <c r="R39" s="641"/>
      <c r="S39" s="641"/>
      <c r="T39" s="1594" t="s">
        <v>180</v>
      </c>
      <c r="U39" s="1595"/>
    </row>
    <row r="40" spans="2:24" ht="28.5" customHeight="1">
      <c r="B40" s="292"/>
      <c r="C40" s="636"/>
      <c r="D40" s="291"/>
      <c r="E40" s="647"/>
      <c r="F40" s="293"/>
      <c r="G40" s="294"/>
      <c r="H40" s="294"/>
      <c r="I40" s="294"/>
      <c r="J40" s="294"/>
      <c r="K40" s="647"/>
      <c r="L40" s="636"/>
      <c r="M40" s="636"/>
      <c r="N40" s="636"/>
      <c r="O40" s="636"/>
      <c r="P40" s="636"/>
      <c r="Q40" s="636"/>
      <c r="R40" s="647"/>
      <c r="S40" s="647"/>
      <c r="T40" s="636"/>
      <c r="U40" s="635"/>
    </row>
    <row r="41" spans="2:24" ht="20.149999999999999" hidden="1" customHeight="1"/>
    <row r="42" spans="2:24" ht="12.9" hidden="1" customHeight="1">
      <c r="B42" s="7" t="s">
        <v>283</v>
      </c>
      <c r="E42" s="7" t="s">
        <v>488</v>
      </c>
    </row>
    <row r="43" spans="2:24" ht="12.9" hidden="1" customHeight="1">
      <c r="B43" s="7" t="s">
        <v>284</v>
      </c>
      <c r="E43" s="7" t="s">
        <v>470</v>
      </c>
    </row>
    <row r="44" spans="2:24" ht="12.9" hidden="1" customHeight="1">
      <c r="B44" s="7" t="s">
        <v>200</v>
      </c>
      <c r="E44" s="7" t="s">
        <v>473</v>
      </c>
    </row>
    <row r="45" spans="2:24" ht="12.9" hidden="1" customHeight="1">
      <c r="B45" s="7" t="s">
        <v>201</v>
      </c>
      <c r="E45" s="7" t="s">
        <v>472</v>
      </c>
    </row>
    <row r="46" spans="2:24" ht="12.9" hidden="1" customHeight="1">
      <c r="B46" s="7" t="s">
        <v>202</v>
      </c>
      <c r="E46" s="7" t="s">
        <v>456</v>
      </c>
    </row>
    <row r="47" spans="2:24" ht="12.9" hidden="1" customHeight="1">
      <c r="B47" s="7" t="s">
        <v>203</v>
      </c>
      <c r="E47" s="7" t="s">
        <v>479</v>
      </c>
    </row>
    <row r="48" spans="2:24" ht="12.9" hidden="1" customHeight="1">
      <c r="B48" s="7" t="s">
        <v>204</v>
      </c>
      <c r="E48" s="7" t="s">
        <v>489</v>
      </c>
    </row>
    <row r="49" spans="2:33" ht="12.9" hidden="1" customHeight="1">
      <c r="B49" s="7" t="s">
        <v>205</v>
      </c>
    </row>
    <row r="50" spans="2:33" s="8" customFormat="1" ht="12.9" hidden="1" customHeight="1">
      <c r="B50" s="7" t="s">
        <v>206</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2:33" s="8" customFormat="1" ht="12.9" hidden="1" customHeight="1">
      <c r="B51" s="7" t="s">
        <v>207</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row>
    <row r="52" spans="2:33" s="8" customFormat="1" ht="12.9" hidden="1" customHeight="1">
      <c r="B52" s="7" t="s">
        <v>208</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2:33" s="8" customFormat="1" ht="12.9" hidden="1" customHeight="1">
      <c r="B53" s="7" t="s">
        <v>209</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4" spans="2:33" s="8" customFormat="1" ht="12.9" hidden="1" customHeight="1">
      <c r="B54" s="7" t="s">
        <v>210</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row>
    <row r="55" spans="2:33" s="8" customFormat="1" ht="12.9" hidden="1" customHeight="1">
      <c r="B55" s="7" t="s">
        <v>211</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row>
    <row r="56" spans="2:33" s="8" customFormat="1" ht="12.9" hidden="1" customHeight="1">
      <c r="B56" s="7" t="s">
        <v>212</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2:33" s="8" customFormat="1" ht="12.9" hidden="1" customHeight="1">
      <c r="B57" s="7" t="s">
        <v>213</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2:33" s="8" customFormat="1" ht="12.9" hidden="1" customHeight="1">
      <c r="B58" s="7" t="s">
        <v>214</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2:33" s="8" customFormat="1" ht="12.9" hidden="1" customHeight="1">
      <c r="B59" s="7" t="s">
        <v>215</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2:33" s="8" customFormat="1" ht="12.9" hidden="1" customHeight="1">
      <c r="B60" s="7" t="s">
        <v>216</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2:33" s="8" customFormat="1" ht="12.9" hidden="1" customHeight="1">
      <c r="B61" s="7" t="s">
        <v>217</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2:33" s="8" customFormat="1" ht="12.9" hidden="1" customHeight="1">
      <c r="B62" s="7" t="s">
        <v>218</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2:33" s="8" customFormat="1" ht="12.9" hidden="1" customHeight="1">
      <c r="B63" s="7" t="s">
        <v>219</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2:33" s="8" customFormat="1" ht="12.9" hidden="1" customHeight="1">
      <c r="B64" s="7" t="s">
        <v>220</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2:33" s="8" customFormat="1" ht="12.9" hidden="1" customHeight="1">
      <c r="B65" s="7" t="s">
        <v>221</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2:33" s="8" customFormat="1" ht="12.9" hidden="1" customHeight="1">
      <c r="B66" s="7" t="s">
        <v>222</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2:33" s="8" customFormat="1" ht="12.9" hidden="1" customHeight="1">
      <c r="B67" s="7" t="s">
        <v>223</v>
      </c>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2:33" s="8" customFormat="1" ht="12.9" hidden="1" customHeight="1">
      <c r="B68" s="7" t="s">
        <v>224</v>
      </c>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2:33" s="8" customFormat="1" ht="12.9" hidden="1" customHeight="1">
      <c r="B69" s="7" t="s">
        <v>225</v>
      </c>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sheetData>
  <sheetProtection sheet="1" selectLockedCells="1"/>
  <mergeCells count="105">
    <mergeCell ref="Z9:AC10"/>
    <mergeCell ref="B3:C3"/>
    <mergeCell ref="D3:U3"/>
    <mergeCell ref="B1:U1"/>
    <mergeCell ref="V5:V6"/>
    <mergeCell ref="AD8:AG8"/>
    <mergeCell ref="B9:C9"/>
    <mergeCell ref="D9:G9"/>
    <mergeCell ref="I9:K9"/>
    <mergeCell ref="L9:P9"/>
    <mergeCell ref="Q9:S9"/>
    <mergeCell ref="AD9:AG9"/>
    <mergeCell ref="Y4:AC5"/>
    <mergeCell ref="B5:C8"/>
    <mergeCell ref="D5:H8"/>
    <mergeCell ref="I5:M8"/>
    <mergeCell ref="N5:O8"/>
    <mergeCell ref="Q5:U5"/>
    <mergeCell ref="Q6:U6"/>
    <mergeCell ref="Y6:AC8"/>
    <mergeCell ref="Q8:U8"/>
    <mergeCell ref="F2:P2"/>
    <mergeCell ref="B4:C4"/>
    <mergeCell ref="J4:M4"/>
    <mergeCell ref="N4:S4"/>
    <mergeCell ref="D4:I4"/>
    <mergeCell ref="R16:U17"/>
    <mergeCell ref="M17:Q17"/>
    <mergeCell ref="D18:H19"/>
    <mergeCell ref="I18:K19"/>
    <mergeCell ref="M18:Q18"/>
    <mergeCell ref="R18:U19"/>
    <mergeCell ref="M19:Q19"/>
    <mergeCell ref="Q7:U7"/>
    <mergeCell ref="Y12:AC19"/>
    <mergeCell ref="M13:Q13"/>
    <mergeCell ref="D14:H15"/>
    <mergeCell ref="I14:K15"/>
    <mergeCell ref="M14:Q14"/>
    <mergeCell ref="R14:U15"/>
    <mergeCell ref="M15:Q15"/>
    <mergeCell ref="D16:H17"/>
    <mergeCell ref="I16:K17"/>
    <mergeCell ref="M16:Q16"/>
    <mergeCell ref="D12:H13"/>
    <mergeCell ref="I12:K13"/>
    <mergeCell ref="M12:Q12"/>
    <mergeCell ref="R12:U13"/>
    <mergeCell ref="D20:H21"/>
    <mergeCell ref="I20:K21"/>
    <mergeCell ref="M20:Q20"/>
    <mergeCell ref="R20:U21"/>
    <mergeCell ref="Y20:AC30"/>
    <mergeCell ref="M21:Q21"/>
    <mergeCell ref="D22:H23"/>
    <mergeCell ref="I22:K23"/>
    <mergeCell ref="M22:Q22"/>
    <mergeCell ref="R22:U23"/>
    <mergeCell ref="D28:H29"/>
    <mergeCell ref="I28:K29"/>
    <mergeCell ref="M28:Q28"/>
    <mergeCell ref="R28:U29"/>
    <mergeCell ref="M29:Q29"/>
    <mergeCell ref="M23:Q23"/>
    <mergeCell ref="D24:H25"/>
    <mergeCell ref="I24:K25"/>
    <mergeCell ref="M24:Q24"/>
    <mergeCell ref="R24:U25"/>
    <mergeCell ref="M25:Q25"/>
    <mergeCell ref="R30:U31"/>
    <mergeCell ref="M31:Q31"/>
    <mergeCell ref="B38:U38"/>
    <mergeCell ref="D39:E39"/>
    <mergeCell ref="F39:J39"/>
    <mergeCell ref="L39:Q39"/>
    <mergeCell ref="T39:U39"/>
    <mergeCell ref="D34:H35"/>
    <mergeCell ref="I34:K35"/>
    <mergeCell ref="M34:Q34"/>
    <mergeCell ref="R34:U35"/>
    <mergeCell ref="M35:Q35"/>
    <mergeCell ref="B36:U36"/>
    <mergeCell ref="B10:C35"/>
    <mergeCell ref="I10:O10"/>
    <mergeCell ref="D11:H11"/>
    <mergeCell ref="I11:K11"/>
    <mergeCell ref="L11:Q11"/>
    <mergeCell ref="R11:U11"/>
    <mergeCell ref="E37:G37"/>
    <mergeCell ref="I37:L37"/>
    <mergeCell ref="N37:Q37"/>
    <mergeCell ref="T37:U37"/>
    <mergeCell ref="D30:H31"/>
    <mergeCell ref="I30:K31"/>
    <mergeCell ref="M30:Q30"/>
    <mergeCell ref="D32:H33"/>
    <mergeCell ref="I32:K33"/>
    <mergeCell ref="M32:Q32"/>
    <mergeCell ref="R32:U33"/>
    <mergeCell ref="M33:Q33"/>
    <mergeCell ref="D26:H27"/>
    <mergeCell ref="I26:K27"/>
    <mergeCell ref="M26:Q26"/>
    <mergeCell ref="R26:U27"/>
    <mergeCell ref="M27:Q27"/>
  </mergeCells>
  <phoneticPr fontId="3"/>
  <conditionalFormatting sqref="M12:Q12">
    <cfRule type="expression" dxfId="401" priority="70" stopIfTrue="1">
      <formula>AND(MONTH(M12)&lt;10,DAY(M12)&gt;9)</formula>
    </cfRule>
    <cfRule type="expression" dxfId="400" priority="71" stopIfTrue="1">
      <formula>AND(MONTH(M12)&lt;10,DAY(M12)&lt;10)</formula>
    </cfRule>
    <cfRule type="expression" dxfId="399" priority="72" stopIfTrue="1">
      <formula>AND(MONTH(M12)&gt;9,DAY(M12)&lt;10)</formula>
    </cfRule>
  </conditionalFormatting>
  <conditionalFormatting sqref="M13:Q13">
    <cfRule type="expression" dxfId="398" priority="67" stopIfTrue="1">
      <formula>AND(MONTH(M13)&lt;10,DAY(M13)&gt;9)</formula>
    </cfRule>
    <cfRule type="expression" dxfId="397" priority="68" stopIfTrue="1">
      <formula>AND(MONTH(M13)&lt;10,DAY(M13)&lt;10)</formula>
    </cfRule>
    <cfRule type="expression" dxfId="396" priority="69" stopIfTrue="1">
      <formula>AND(MONTH(M13)&gt;9,DAY(M13)&lt;10)</formula>
    </cfRule>
  </conditionalFormatting>
  <conditionalFormatting sqref="M14:Q14">
    <cfRule type="expression" dxfId="395" priority="64" stopIfTrue="1">
      <formula>AND(MONTH(M14)&lt;10,DAY(M14)&gt;9)</formula>
    </cfRule>
    <cfRule type="expression" dxfId="394" priority="65" stopIfTrue="1">
      <formula>AND(MONTH(M14)&lt;10,DAY(M14)&lt;10)</formula>
    </cfRule>
    <cfRule type="expression" dxfId="393" priority="66" stopIfTrue="1">
      <formula>AND(MONTH(M14)&gt;9,DAY(M14)&lt;10)</formula>
    </cfRule>
  </conditionalFormatting>
  <conditionalFormatting sqref="M15:Q15">
    <cfRule type="expression" dxfId="392" priority="61" stopIfTrue="1">
      <formula>AND(MONTH(M15)&lt;10,DAY(M15)&gt;9)</formula>
    </cfRule>
    <cfRule type="expression" dxfId="391" priority="62" stopIfTrue="1">
      <formula>AND(MONTH(M15)&lt;10,DAY(M15)&lt;10)</formula>
    </cfRule>
    <cfRule type="expression" dxfId="390" priority="63" stopIfTrue="1">
      <formula>AND(MONTH(M15)&gt;9,DAY(M15)&lt;10)</formula>
    </cfRule>
  </conditionalFormatting>
  <conditionalFormatting sqref="M16:Q16">
    <cfRule type="expression" dxfId="389" priority="58" stopIfTrue="1">
      <formula>AND(MONTH(M16)&lt;10,DAY(M16)&gt;9)</formula>
    </cfRule>
    <cfRule type="expression" dxfId="388" priority="59" stopIfTrue="1">
      <formula>AND(MONTH(M16)&lt;10,DAY(M16)&lt;10)</formula>
    </cfRule>
    <cfRule type="expression" dxfId="387" priority="60" stopIfTrue="1">
      <formula>AND(MONTH(M16)&gt;9,DAY(M16)&lt;10)</formula>
    </cfRule>
  </conditionalFormatting>
  <conditionalFormatting sqref="M17:Q17">
    <cfRule type="expression" dxfId="386" priority="55" stopIfTrue="1">
      <formula>AND(MONTH(M17)&lt;10,DAY(M17)&gt;9)</formula>
    </cfRule>
    <cfRule type="expression" dxfId="385" priority="56" stopIfTrue="1">
      <formula>AND(MONTH(M17)&lt;10,DAY(M17)&lt;10)</formula>
    </cfRule>
    <cfRule type="expression" dxfId="384" priority="57" stopIfTrue="1">
      <formula>AND(MONTH(M17)&gt;9,DAY(M17)&lt;10)</formula>
    </cfRule>
  </conditionalFormatting>
  <conditionalFormatting sqref="M18:Q18">
    <cfRule type="expression" dxfId="383" priority="52" stopIfTrue="1">
      <formula>AND(MONTH(M18)&lt;10,DAY(M18)&gt;9)</formula>
    </cfRule>
    <cfRule type="expression" dxfId="382" priority="53" stopIfTrue="1">
      <formula>AND(MONTH(M18)&lt;10,DAY(M18)&lt;10)</formula>
    </cfRule>
    <cfRule type="expression" dxfId="381" priority="54" stopIfTrue="1">
      <formula>AND(MONTH(M18)&gt;9,DAY(M18)&lt;10)</formula>
    </cfRule>
  </conditionalFormatting>
  <conditionalFormatting sqref="M19:Q19">
    <cfRule type="expression" dxfId="380" priority="49" stopIfTrue="1">
      <formula>AND(MONTH(M19)&lt;10,DAY(M19)&gt;9)</formula>
    </cfRule>
    <cfRule type="expression" dxfId="379" priority="50" stopIfTrue="1">
      <formula>AND(MONTH(M19)&lt;10,DAY(M19)&lt;10)</formula>
    </cfRule>
    <cfRule type="expression" dxfId="378" priority="51" stopIfTrue="1">
      <formula>AND(MONTH(M19)&gt;9,DAY(M19)&lt;10)</formula>
    </cfRule>
  </conditionalFormatting>
  <conditionalFormatting sqref="M20:Q20">
    <cfRule type="expression" dxfId="377" priority="46" stopIfTrue="1">
      <formula>AND(MONTH(M20)&lt;10,DAY(M20)&gt;9)</formula>
    </cfRule>
    <cfRule type="expression" dxfId="376" priority="47" stopIfTrue="1">
      <formula>AND(MONTH(M20)&lt;10,DAY(M20)&lt;10)</formula>
    </cfRule>
    <cfRule type="expression" dxfId="375" priority="48" stopIfTrue="1">
      <formula>AND(MONTH(M20)&gt;9,DAY(M20)&lt;10)</formula>
    </cfRule>
  </conditionalFormatting>
  <conditionalFormatting sqref="M21:Q21">
    <cfRule type="expression" dxfId="374" priority="43" stopIfTrue="1">
      <formula>AND(MONTH(M21)&lt;10,DAY(M21)&gt;9)</formula>
    </cfRule>
    <cfRule type="expression" dxfId="373" priority="44" stopIfTrue="1">
      <formula>AND(MONTH(M21)&lt;10,DAY(M21)&lt;10)</formula>
    </cfRule>
    <cfRule type="expression" dxfId="372" priority="45" stopIfTrue="1">
      <formula>AND(MONTH(M21)&gt;9,DAY(M21)&lt;10)</formula>
    </cfRule>
  </conditionalFormatting>
  <conditionalFormatting sqref="M22:Q22">
    <cfRule type="expression" dxfId="371" priority="40" stopIfTrue="1">
      <formula>AND(MONTH(M22)&lt;10,DAY(M22)&gt;9)</formula>
    </cfRule>
    <cfRule type="expression" dxfId="370" priority="41" stopIfTrue="1">
      <formula>AND(MONTH(M22)&lt;10,DAY(M22)&lt;10)</formula>
    </cfRule>
    <cfRule type="expression" dxfId="369" priority="42" stopIfTrue="1">
      <formula>AND(MONTH(M22)&gt;9,DAY(M22)&lt;10)</formula>
    </cfRule>
  </conditionalFormatting>
  <conditionalFormatting sqref="M23:Q23">
    <cfRule type="expression" dxfId="368" priority="37" stopIfTrue="1">
      <formula>AND(MONTH(M23)&lt;10,DAY(M23)&gt;9)</formula>
    </cfRule>
    <cfRule type="expression" dxfId="367" priority="38" stopIfTrue="1">
      <formula>AND(MONTH(M23)&lt;10,DAY(M23)&lt;10)</formula>
    </cfRule>
    <cfRule type="expression" dxfId="366" priority="39" stopIfTrue="1">
      <formula>AND(MONTH(M23)&gt;9,DAY(M23)&lt;10)</formula>
    </cfRule>
  </conditionalFormatting>
  <conditionalFormatting sqref="M24:Q24">
    <cfRule type="expression" dxfId="365" priority="34" stopIfTrue="1">
      <formula>AND(MONTH(M24)&lt;10,DAY(M24)&gt;9)</formula>
    </cfRule>
    <cfRule type="expression" dxfId="364" priority="35" stopIfTrue="1">
      <formula>AND(MONTH(M24)&lt;10,DAY(M24)&lt;10)</formula>
    </cfRule>
    <cfRule type="expression" dxfId="363" priority="36" stopIfTrue="1">
      <formula>AND(MONTH(M24)&gt;9,DAY(M24)&lt;10)</formula>
    </cfRule>
  </conditionalFormatting>
  <conditionalFormatting sqref="M25:Q25">
    <cfRule type="expression" dxfId="362" priority="31" stopIfTrue="1">
      <formula>AND(MONTH(M25)&lt;10,DAY(M25)&gt;9)</formula>
    </cfRule>
    <cfRule type="expression" dxfId="361" priority="32" stopIfTrue="1">
      <formula>AND(MONTH(M25)&lt;10,DAY(M25)&lt;10)</formula>
    </cfRule>
    <cfRule type="expression" dxfId="360" priority="33" stopIfTrue="1">
      <formula>AND(MONTH(M25)&gt;9,DAY(M25)&lt;10)</formula>
    </cfRule>
  </conditionalFormatting>
  <conditionalFormatting sqref="M26:Q26">
    <cfRule type="expression" dxfId="359" priority="28" stopIfTrue="1">
      <formula>AND(MONTH(M26)&lt;10,DAY(M26)&gt;9)</formula>
    </cfRule>
    <cfRule type="expression" dxfId="358" priority="29" stopIfTrue="1">
      <formula>AND(MONTH(M26)&lt;10,DAY(M26)&lt;10)</formula>
    </cfRule>
    <cfRule type="expression" dxfId="357" priority="30" stopIfTrue="1">
      <formula>AND(MONTH(M26)&gt;9,DAY(M26)&lt;10)</formula>
    </cfRule>
  </conditionalFormatting>
  <conditionalFormatting sqref="M27:Q27">
    <cfRule type="expression" dxfId="356" priority="25" stopIfTrue="1">
      <formula>AND(MONTH(M27)&lt;10,DAY(M27)&gt;9)</formula>
    </cfRule>
    <cfRule type="expression" dxfId="355" priority="26" stopIfTrue="1">
      <formula>AND(MONTH(M27)&lt;10,DAY(M27)&lt;10)</formula>
    </cfRule>
    <cfRule type="expression" dxfId="354" priority="27" stopIfTrue="1">
      <formula>AND(MONTH(M27)&gt;9,DAY(M27)&lt;10)</formula>
    </cfRule>
  </conditionalFormatting>
  <conditionalFormatting sqref="M28:Q28">
    <cfRule type="expression" dxfId="353" priority="22" stopIfTrue="1">
      <formula>AND(MONTH(M28)&lt;10,DAY(M28)&gt;9)</formula>
    </cfRule>
    <cfRule type="expression" dxfId="352" priority="23" stopIfTrue="1">
      <formula>AND(MONTH(M28)&lt;10,DAY(M28)&lt;10)</formula>
    </cfRule>
    <cfRule type="expression" dxfId="351" priority="24" stopIfTrue="1">
      <formula>AND(MONTH(M28)&gt;9,DAY(M28)&lt;10)</formula>
    </cfRule>
  </conditionalFormatting>
  <conditionalFormatting sqref="M29:Q29">
    <cfRule type="expression" dxfId="350" priority="19" stopIfTrue="1">
      <formula>AND(MONTH(M29)&lt;10,DAY(M29)&gt;9)</formula>
    </cfRule>
    <cfRule type="expression" dxfId="349" priority="20" stopIfTrue="1">
      <formula>AND(MONTH(M29)&lt;10,DAY(M29)&lt;10)</formula>
    </cfRule>
    <cfRule type="expression" dxfId="348" priority="21" stopIfTrue="1">
      <formula>AND(MONTH(M29)&gt;9,DAY(M29)&lt;10)</formula>
    </cfRule>
  </conditionalFormatting>
  <conditionalFormatting sqref="M30:Q30">
    <cfRule type="expression" dxfId="347" priority="16" stopIfTrue="1">
      <formula>AND(MONTH(M30)&lt;10,DAY(M30)&gt;9)</formula>
    </cfRule>
    <cfRule type="expression" dxfId="346" priority="17" stopIfTrue="1">
      <formula>AND(MONTH(M30)&lt;10,DAY(M30)&lt;10)</formula>
    </cfRule>
    <cfRule type="expression" dxfId="345" priority="18" stopIfTrue="1">
      <formula>AND(MONTH(M30)&gt;9,DAY(M30)&lt;10)</formula>
    </cfRule>
  </conditionalFormatting>
  <conditionalFormatting sqref="M31:Q31">
    <cfRule type="expression" dxfId="344" priority="13" stopIfTrue="1">
      <formula>AND(MONTH(M31)&lt;10,DAY(M31)&gt;9)</formula>
    </cfRule>
    <cfRule type="expression" dxfId="343" priority="14" stopIfTrue="1">
      <formula>AND(MONTH(M31)&lt;10,DAY(M31)&lt;10)</formula>
    </cfRule>
    <cfRule type="expression" dxfId="342" priority="15" stopIfTrue="1">
      <formula>AND(MONTH(M31)&gt;9,DAY(M31)&lt;10)</formula>
    </cfRule>
  </conditionalFormatting>
  <conditionalFormatting sqref="M32:Q32">
    <cfRule type="expression" dxfId="341" priority="10" stopIfTrue="1">
      <formula>AND(MONTH(M32)&lt;10,DAY(M32)&gt;9)</formula>
    </cfRule>
    <cfRule type="expression" dxfId="340" priority="11" stopIfTrue="1">
      <formula>AND(MONTH(M32)&lt;10,DAY(M32)&lt;10)</formula>
    </cfRule>
    <cfRule type="expression" dxfId="339" priority="12" stopIfTrue="1">
      <formula>AND(MONTH(M32)&gt;9,DAY(M32)&lt;10)</formula>
    </cfRule>
  </conditionalFormatting>
  <conditionalFormatting sqref="M33:Q33">
    <cfRule type="expression" dxfId="338" priority="7" stopIfTrue="1">
      <formula>AND(MONTH(M33)&lt;10,DAY(M33)&gt;9)</formula>
    </cfRule>
    <cfRule type="expression" dxfId="337" priority="8" stopIfTrue="1">
      <formula>AND(MONTH(M33)&lt;10,DAY(M33)&lt;10)</formula>
    </cfRule>
    <cfRule type="expression" dxfId="336" priority="9" stopIfTrue="1">
      <formula>AND(MONTH(M33)&gt;9,DAY(M33)&lt;10)</formula>
    </cfRule>
  </conditionalFormatting>
  <conditionalFormatting sqref="M34:Q34">
    <cfRule type="expression" dxfId="335" priority="4" stopIfTrue="1">
      <formula>AND(MONTH(M34)&lt;10,DAY(M34)&gt;9)</formula>
    </cfRule>
    <cfRule type="expression" dxfId="334" priority="5" stopIfTrue="1">
      <formula>AND(MONTH(M34)&lt;10,DAY(M34)&lt;10)</formula>
    </cfRule>
    <cfRule type="expression" dxfId="333" priority="6" stopIfTrue="1">
      <formula>AND(MONTH(M34)&gt;9,DAY(M34)&lt;10)</formula>
    </cfRule>
  </conditionalFormatting>
  <conditionalFormatting sqref="M35:Q35">
    <cfRule type="expression" dxfId="332" priority="1" stopIfTrue="1">
      <formula>AND(MONTH(M35)&lt;10,DAY(M35)&gt;9)</formula>
    </cfRule>
    <cfRule type="expression" dxfId="331" priority="2" stopIfTrue="1">
      <formula>AND(MONTH(M35)&lt;10,DAY(M35)&lt;10)</formula>
    </cfRule>
    <cfRule type="expression" dxfId="330" priority="3" stopIfTrue="1">
      <formula>AND(MONTH(M35)&gt;9,DAY(M35)&lt;10)</formula>
    </cfRule>
  </conditionalFormatting>
  <dataValidations count="4">
    <dataValidation type="list" allowBlank="1" showInputMessage="1" showErrorMessage="1" sqref="I12:K35">
      <formula1>$E$42:$E$48</formula1>
    </dataValidation>
    <dataValidation type="list" allowBlank="1" showInputMessage="1" showErrorMessage="1" sqref="L40:Q40">
      <formula1>$E$42:$E$42</formula1>
    </dataValidation>
    <dataValidation type="list" allowBlank="1" showInputMessage="1" showErrorMessage="1" sqref="L39:Q39">
      <formula1>$E$42:$E$45</formula1>
    </dataValidation>
    <dataValidation type="list" allowBlank="1" showInputMessage="1" showErrorMessage="1" sqref="L9 F40:J40">
      <formula1>$B$42:$B$69</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明朝,標準"&amp;8&amp;K00-032現場代理人等設置通知書に添付&amp;R&amp;"ＭＳ 明朝,標準"&amp;8&amp;K00-042受注者⇒監督員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339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4339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4339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4339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4339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4339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4339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43400" r:id="rId11" name="Option Button 8">
              <controlPr defaultSize="0" autoFill="0" autoLine="0" autoPict="0">
                <anchor moveWithCells="1">
                  <from>
                    <xdr:col>15</xdr:col>
                    <xdr:colOff>38100</xdr:colOff>
                    <xdr:row>5</xdr:row>
                    <xdr:rowOff>184150</xdr:rowOff>
                  </from>
                  <to>
                    <xdr:col>16</xdr:col>
                    <xdr:colOff>82550</xdr:colOff>
                    <xdr:row>6</xdr:row>
                    <xdr:rowOff>190500</xdr:rowOff>
                  </to>
                </anchor>
              </controlPr>
            </control>
          </mc:Choice>
        </mc:AlternateContent>
        <mc:AlternateContent xmlns:mc="http://schemas.openxmlformats.org/markup-compatibility/2006">
          <mc:Choice Requires="x14">
            <control shapeId="443401" r:id="rId12" name="Option Button 9">
              <controlPr defaultSize="0" autoFill="0" autoLine="0" autoPict="0">
                <anchor moveWithCells="1">
                  <from>
                    <xdr:col>15</xdr:col>
                    <xdr:colOff>44450</xdr:colOff>
                    <xdr:row>3</xdr:row>
                    <xdr:rowOff>311150</xdr:rowOff>
                  </from>
                  <to>
                    <xdr:col>16</xdr:col>
                    <xdr:colOff>76200</xdr:colOff>
                    <xdr:row>5</xdr:row>
                    <xdr:rowOff>25400</xdr:rowOff>
                  </to>
                </anchor>
              </controlPr>
            </control>
          </mc:Choice>
        </mc:AlternateContent>
        <mc:AlternateContent xmlns:mc="http://schemas.openxmlformats.org/markup-compatibility/2006">
          <mc:Choice Requires="x14">
            <control shapeId="443402" r:id="rId13" name="Option Button 10">
              <controlPr defaultSize="0" autoFill="0" autoLine="0" autoPict="0">
                <anchor moveWithCells="1">
                  <from>
                    <xdr:col>15</xdr:col>
                    <xdr:colOff>44450</xdr:colOff>
                    <xdr:row>4</xdr:row>
                    <xdr:rowOff>184150</xdr:rowOff>
                  </from>
                  <to>
                    <xdr:col>16</xdr:col>
                    <xdr:colOff>76200</xdr:colOff>
                    <xdr:row>6</xdr:row>
                    <xdr:rowOff>6350</xdr:rowOff>
                  </to>
                </anchor>
              </controlPr>
            </control>
          </mc:Choice>
        </mc:AlternateContent>
        <mc:AlternateContent xmlns:mc="http://schemas.openxmlformats.org/markup-compatibility/2006">
          <mc:Choice Requires="x14">
            <control shapeId="443416" r:id="rId14" name="Option Button 24">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G69"/>
  <sheetViews>
    <sheetView showZeros="0" view="pageBreakPreview" topLeftCell="A2" zoomScaleNormal="100" zoomScaleSheetLayoutView="100" workbookViewId="0">
      <selection activeCell="I5" sqref="I5:M8"/>
    </sheetView>
  </sheetViews>
  <sheetFormatPr defaultColWidth="9" defaultRowHeight="12"/>
  <cols>
    <col min="1" max="1" width="9" style="7"/>
    <col min="2" max="2" width="3.81640625" style="7" customWidth="1"/>
    <col min="3" max="3" width="5.6328125" style="8" customWidth="1"/>
    <col min="4" max="4" width="5.1796875" style="8" customWidth="1"/>
    <col min="5" max="9" width="5.1796875" style="7" customWidth="1"/>
    <col min="10" max="17" width="3.6328125" style="7" customWidth="1"/>
    <col min="18" max="21" width="5.1796875" style="7" customWidth="1"/>
    <col min="22" max="22" width="16" style="7" customWidth="1"/>
    <col min="23" max="24" width="9" style="7" hidden="1" customWidth="1"/>
    <col min="25" max="253" width="9" style="7"/>
    <col min="254" max="254" width="0.90625" style="7" customWidth="1"/>
    <col min="255" max="255" width="15.6328125" style="7" customWidth="1"/>
    <col min="256" max="256" width="4.6328125" style="7" customWidth="1"/>
    <col min="257" max="257" width="8.6328125" style="7" customWidth="1"/>
    <col min="258" max="258" width="9.6328125" style="7" customWidth="1"/>
    <col min="259" max="259" width="4.6328125" style="7" customWidth="1"/>
    <col min="260" max="260" width="15.6328125" style="7" customWidth="1"/>
    <col min="261" max="261" width="10.6328125" style="7" customWidth="1"/>
    <col min="262" max="263" width="8.6328125" style="7" customWidth="1"/>
    <col min="264" max="265" width="0.90625" style="7" customWidth="1"/>
    <col min="266" max="509" width="9" style="7"/>
    <col min="510" max="510" width="0.90625" style="7" customWidth="1"/>
    <col min="511" max="511" width="15.6328125" style="7" customWidth="1"/>
    <col min="512" max="512" width="4.6328125" style="7" customWidth="1"/>
    <col min="513" max="513" width="8.6328125" style="7" customWidth="1"/>
    <col min="514" max="514" width="9.6328125" style="7" customWidth="1"/>
    <col min="515" max="515" width="4.6328125" style="7" customWidth="1"/>
    <col min="516" max="516" width="15.6328125" style="7" customWidth="1"/>
    <col min="517" max="517" width="10.6328125" style="7" customWidth="1"/>
    <col min="518" max="519" width="8.6328125" style="7" customWidth="1"/>
    <col min="520" max="521" width="0.90625" style="7" customWidth="1"/>
    <col min="522" max="765" width="9" style="7"/>
    <col min="766" max="766" width="0.90625" style="7" customWidth="1"/>
    <col min="767" max="767" width="15.6328125" style="7" customWidth="1"/>
    <col min="768" max="768" width="4.6328125" style="7" customWidth="1"/>
    <col min="769" max="769" width="8.6328125" style="7" customWidth="1"/>
    <col min="770" max="770" width="9.6328125" style="7" customWidth="1"/>
    <col min="771" max="771" width="4.6328125" style="7" customWidth="1"/>
    <col min="772" max="772" width="15.6328125" style="7" customWidth="1"/>
    <col min="773" max="773" width="10.6328125" style="7" customWidth="1"/>
    <col min="774" max="775" width="8.6328125" style="7" customWidth="1"/>
    <col min="776" max="777" width="0.90625" style="7" customWidth="1"/>
    <col min="778" max="1021" width="9" style="7"/>
    <col min="1022" max="1022" width="0.90625" style="7" customWidth="1"/>
    <col min="1023" max="1023" width="15.6328125" style="7" customWidth="1"/>
    <col min="1024" max="1024" width="4.6328125" style="7" customWidth="1"/>
    <col min="1025" max="1025" width="8.6328125" style="7" customWidth="1"/>
    <col min="1026" max="1026" width="9.6328125" style="7" customWidth="1"/>
    <col min="1027" max="1027" width="4.6328125" style="7" customWidth="1"/>
    <col min="1028" max="1028" width="15.6328125" style="7" customWidth="1"/>
    <col min="1029" max="1029" width="10.6328125" style="7" customWidth="1"/>
    <col min="1030" max="1031" width="8.6328125" style="7" customWidth="1"/>
    <col min="1032" max="1033" width="0.90625" style="7" customWidth="1"/>
    <col min="1034" max="1277" width="9" style="7"/>
    <col min="1278" max="1278" width="0.90625" style="7" customWidth="1"/>
    <col min="1279" max="1279" width="15.6328125" style="7" customWidth="1"/>
    <col min="1280" max="1280" width="4.6328125" style="7" customWidth="1"/>
    <col min="1281" max="1281" width="8.6328125" style="7" customWidth="1"/>
    <col min="1282" max="1282" width="9.6328125" style="7" customWidth="1"/>
    <col min="1283" max="1283" width="4.6328125" style="7" customWidth="1"/>
    <col min="1284" max="1284" width="15.6328125" style="7" customWidth="1"/>
    <col min="1285" max="1285" width="10.6328125" style="7" customWidth="1"/>
    <col min="1286" max="1287" width="8.6328125" style="7" customWidth="1"/>
    <col min="1288" max="1289" width="0.90625" style="7" customWidth="1"/>
    <col min="1290" max="1533" width="9" style="7"/>
    <col min="1534" max="1534" width="0.90625" style="7" customWidth="1"/>
    <col min="1535" max="1535" width="15.6328125" style="7" customWidth="1"/>
    <col min="1536" max="1536" width="4.6328125" style="7" customWidth="1"/>
    <col min="1537" max="1537" width="8.6328125" style="7" customWidth="1"/>
    <col min="1538" max="1538" width="9.6328125" style="7" customWidth="1"/>
    <col min="1539" max="1539" width="4.6328125" style="7" customWidth="1"/>
    <col min="1540" max="1540" width="15.6328125" style="7" customWidth="1"/>
    <col min="1541" max="1541" width="10.6328125" style="7" customWidth="1"/>
    <col min="1542" max="1543" width="8.6328125" style="7" customWidth="1"/>
    <col min="1544" max="1545" width="0.90625" style="7" customWidth="1"/>
    <col min="1546" max="1789" width="9" style="7"/>
    <col min="1790" max="1790" width="0.90625" style="7" customWidth="1"/>
    <col min="1791" max="1791" width="15.6328125" style="7" customWidth="1"/>
    <col min="1792" max="1792" width="4.6328125" style="7" customWidth="1"/>
    <col min="1793" max="1793" width="8.6328125" style="7" customWidth="1"/>
    <col min="1794" max="1794" width="9.6328125" style="7" customWidth="1"/>
    <col min="1795" max="1795" width="4.6328125" style="7" customWidth="1"/>
    <col min="1796" max="1796" width="15.6328125" style="7" customWidth="1"/>
    <col min="1797" max="1797" width="10.6328125" style="7" customWidth="1"/>
    <col min="1798" max="1799" width="8.6328125" style="7" customWidth="1"/>
    <col min="1800" max="1801" width="0.90625" style="7" customWidth="1"/>
    <col min="1802" max="2045" width="9" style="7"/>
    <col min="2046" max="2046" width="0.90625" style="7" customWidth="1"/>
    <col min="2047" max="2047" width="15.6328125" style="7" customWidth="1"/>
    <col min="2048" max="2048" width="4.6328125" style="7" customWidth="1"/>
    <col min="2049" max="2049" width="8.6328125" style="7" customWidth="1"/>
    <col min="2050" max="2050" width="9.6328125" style="7" customWidth="1"/>
    <col min="2051" max="2051" width="4.6328125" style="7" customWidth="1"/>
    <col min="2052" max="2052" width="15.6328125" style="7" customWidth="1"/>
    <col min="2053" max="2053" width="10.6328125" style="7" customWidth="1"/>
    <col min="2054" max="2055" width="8.6328125" style="7" customWidth="1"/>
    <col min="2056" max="2057" width="0.90625" style="7" customWidth="1"/>
    <col min="2058" max="2301" width="9" style="7"/>
    <col min="2302" max="2302" width="0.90625" style="7" customWidth="1"/>
    <col min="2303" max="2303" width="15.6328125" style="7" customWidth="1"/>
    <col min="2304" max="2304" width="4.6328125" style="7" customWidth="1"/>
    <col min="2305" max="2305" width="8.6328125" style="7" customWidth="1"/>
    <col min="2306" max="2306" width="9.6328125" style="7" customWidth="1"/>
    <col min="2307" max="2307" width="4.6328125" style="7" customWidth="1"/>
    <col min="2308" max="2308" width="15.6328125" style="7" customWidth="1"/>
    <col min="2309" max="2309" width="10.6328125" style="7" customWidth="1"/>
    <col min="2310" max="2311" width="8.6328125" style="7" customWidth="1"/>
    <col min="2312" max="2313" width="0.90625" style="7" customWidth="1"/>
    <col min="2314" max="2557" width="9" style="7"/>
    <col min="2558" max="2558" width="0.90625" style="7" customWidth="1"/>
    <col min="2559" max="2559" width="15.6328125" style="7" customWidth="1"/>
    <col min="2560" max="2560" width="4.6328125" style="7" customWidth="1"/>
    <col min="2561" max="2561" width="8.6328125" style="7" customWidth="1"/>
    <col min="2562" max="2562" width="9.6328125" style="7" customWidth="1"/>
    <col min="2563" max="2563" width="4.6328125" style="7" customWidth="1"/>
    <col min="2564" max="2564" width="15.6328125" style="7" customWidth="1"/>
    <col min="2565" max="2565" width="10.6328125" style="7" customWidth="1"/>
    <col min="2566" max="2567" width="8.6328125" style="7" customWidth="1"/>
    <col min="2568" max="2569" width="0.90625" style="7" customWidth="1"/>
    <col min="2570" max="2813" width="9" style="7"/>
    <col min="2814" max="2814" width="0.90625" style="7" customWidth="1"/>
    <col min="2815" max="2815" width="15.6328125" style="7" customWidth="1"/>
    <col min="2816" max="2816" width="4.6328125" style="7" customWidth="1"/>
    <col min="2817" max="2817" width="8.6328125" style="7" customWidth="1"/>
    <col min="2818" max="2818" width="9.6328125" style="7" customWidth="1"/>
    <col min="2819" max="2819" width="4.6328125" style="7" customWidth="1"/>
    <col min="2820" max="2820" width="15.6328125" style="7" customWidth="1"/>
    <col min="2821" max="2821" width="10.6328125" style="7" customWidth="1"/>
    <col min="2822" max="2823" width="8.6328125" style="7" customWidth="1"/>
    <col min="2824" max="2825" width="0.90625" style="7" customWidth="1"/>
    <col min="2826" max="3069" width="9" style="7"/>
    <col min="3070" max="3070" width="0.90625" style="7" customWidth="1"/>
    <col min="3071" max="3071" width="15.6328125" style="7" customWidth="1"/>
    <col min="3072" max="3072" width="4.6328125" style="7" customWidth="1"/>
    <col min="3073" max="3073" width="8.6328125" style="7" customWidth="1"/>
    <col min="3074" max="3074" width="9.6328125" style="7" customWidth="1"/>
    <col min="3075" max="3075" width="4.6328125" style="7" customWidth="1"/>
    <col min="3076" max="3076" width="15.6328125" style="7" customWidth="1"/>
    <col min="3077" max="3077" width="10.6328125" style="7" customWidth="1"/>
    <col min="3078" max="3079" width="8.6328125" style="7" customWidth="1"/>
    <col min="3080" max="3081" width="0.90625" style="7" customWidth="1"/>
    <col min="3082" max="3325" width="9" style="7"/>
    <col min="3326" max="3326" width="0.90625" style="7" customWidth="1"/>
    <col min="3327" max="3327" width="15.6328125" style="7" customWidth="1"/>
    <col min="3328" max="3328" width="4.6328125" style="7" customWidth="1"/>
    <col min="3329" max="3329" width="8.6328125" style="7" customWidth="1"/>
    <col min="3330" max="3330" width="9.6328125" style="7" customWidth="1"/>
    <col min="3331" max="3331" width="4.6328125" style="7" customWidth="1"/>
    <col min="3332" max="3332" width="15.6328125" style="7" customWidth="1"/>
    <col min="3333" max="3333" width="10.6328125" style="7" customWidth="1"/>
    <col min="3334" max="3335" width="8.6328125" style="7" customWidth="1"/>
    <col min="3336" max="3337" width="0.90625" style="7" customWidth="1"/>
    <col min="3338" max="3581" width="9" style="7"/>
    <col min="3582" max="3582" width="0.90625" style="7" customWidth="1"/>
    <col min="3583" max="3583" width="15.6328125" style="7" customWidth="1"/>
    <col min="3584" max="3584" width="4.6328125" style="7" customWidth="1"/>
    <col min="3585" max="3585" width="8.6328125" style="7" customWidth="1"/>
    <col min="3586" max="3586" width="9.6328125" style="7" customWidth="1"/>
    <col min="3587" max="3587" width="4.6328125" style="7" customWidth="1"/>
    <col min="3588" max="3588" width="15.6328125" style="7" customWidth="1"/>
    <col min="3589" max="3589" width="10.6328125" style="7" customWidth="1"/>
    <col min="3590" max="3591" width="8.6328125" style="7" customWidth="1"/>
    <col min="3592" max="3593" width="0.90625" style="7" customWidth="1"/>
    <col min="3594" max="3837" width="9" style="7"/>
    <col min="3838" max="3838" width="0.90625" style="7" customWidth="1"/>
    <col min="3839" max="3839" width="15.6328125" style="7" customWidth="1"/>
    <col min="3840" max="3840" width="4.6328125" style="7" customWidth="1"/>
    <col min="3841" max="3841" width="8.6328125" style="7" customWidth="1"/>
    <col min="3842" max="3842" width="9.6328125" style="7" customWidth="1"/>
    <col min="3843" max="3843" width="4.6328125" style="7" customWidth="1"/>
    <col min="3844" max="3844" width="15.6328125" style="7" customWidth="1"/>
    <col min="3845" max="3845" width="10.6328125" style="7" customWidth="1"/>
    <col min="3846" max="3847" width="8.6328125" style="7" customWidth="1"/>
    <col min="3848" max="3849" width="0.90625" style="7" customWidth="1"/>
    <col min="3850" max="4093" width="9" style="7"/>
    <col min="4094" max="4094" width="0.90625" style="7" customWidth="1"/>
    <col min="4095" max="4095" width="15.6328125" style="7" customWidth="1"/>
    <col min="4096" max="4096" width="4.6328125" style="7" customWidth="1"/>
    <col min="4097" max="4097" width="8.6328125" style="7" customWidth="1"/>
    <col min="4098" max="4098" width="9.6328125" style="7" customWidth="1"/>
    <col min="4099" max="4099" width="4.6328125" style="7" customWidth="1"/>
    <col min="4100" max="4100" width="15.6328125" style="7" customWidth="1"/>
    <col min="4101" max="4101" width="10.6328125" style="7" customWidth="1"/>
    <col min="4102" max="4103" width="8.6328125" style="7" customWidth="1"/>
    <col min="4104" max="4105" width="0.90625" style="7" customWidth="1"/>
    <col min="4106" max="4349" width="9" style="7"/>
    <col min="4350" max="4350" width="0.90625" style="7" customWidth="1"/>
    <col min="4351" max="4351" width="15.6328125" style="7" customWidth="1"/>
    <col min="4352" max="4352" width="4.6328125" style="7" customWidth="1"/>
    <col min="4353" max="4353" width="8.6328125" style="7" customWidth="1"/>
    <col min="4354" max="4354" width="9.6328125" style="7" customWidth="1"/>
    <col min="4355" max="4355" width="4.6328125" style="7" customWidth="1"/>
    <col min="4356" max="4356" width="15.6328125" style="7" customWidth="1"/>
    <col min="4357" max="4357" width="10.6328125" style="7" customWidth="1"/>
    <col min="4358" max="4359" width="8.6328125" style="7" customWidth="1"/>
    <col min="4360" max="4361" width="0.90625" style="7" customWidth="1"/>
    <col min="4362" max="4605" width="9" style="7"/>
    <col min="4606" max="4606" width="0.90625" style="7" customWidth="1"/>
    <col min="4607" max="4607" width="15.6328125" style="7" customWidth="1"/>
    <col min="4608" max="4608" width="4.6328125" style="7" customWidth="1"/>
    <col min="4609" max="4609" width="8.6328125" style="7" customWidth="1"/>
    <col min="4610" max="4610" width="9.6328125" style="7" customWidth="1"/>
    <col min="4611" max="4611" width="4.6328125" style="7" customWidth="1"/>
    <col min="4612" max="4612" width="15.6328125" style="7" customWidth="1"/>
    <col min="4613" max="4613" width="10.6328125" style="7" customWidth="1"/>
    <col min="4614" max="4615" width="8.6328125" style="7" customWidth="1"/>
    <col min="4616" max="4617" width="0.90625" style="7" customWidth="1"/>
    <col min="4618" max="4861" width="9" style="7"/>
    <col min="4862" max="4862" width="0.90625" style="7" customWidth="1"/>
    <col min="4863" max="4863" width="15.6328125" style="7" customWidth="1"/>
    <col min="4864" max="4864" width="4.6328125" style="7" customWidth="1"/>
    <col min="4865" max="4865" width="8.6328125" style="7" customWidth="1"/>
    <col min="4866" max="4866" width="9.6328125" style="7" customWidth="1"/>
    <col min="4867" max="4867" width="4.6328125" style="7" customWidth="1"/>
    <col min="4868" max="4868" width="15.6328125" style="7" customWidth="1"/>
    <col min="4869" max="4869" width="10.6328125" style="7" customWidth="1"/>
    <col min="4870" max="4871" width="8.6328125" style="7" customWidth="1"/>
    <col min="4872" max="4873" width="0.90625" style="7" customWidth="1"/>
    <col min="4874" max="5117" width="9" style="7"/>
    <col min="5118" max="5118" width="0.90625" style="7" customWidth="1"/>
    <col min="5119" max="5119" width="15.6328125" style="7" customWidth="1"/>
    <col min="5120" max="5120" width="4.6328125" style="7" customWidth="1"/>
    <col min="5121" max="5121" width="8.6328125" style="7" customWidth="1"/>
    <col min="5122" max="5122" width="9.6328125" style="7" customWidth="1"/>
    <col min="5123" max="5123" width="4.6328125" style="7" customWidth="1"/>
    <col min="5124" max="5124" width="15.6328125" style="7" customWidth="1"/>
    <col min="5125" max="5125" width="10.6328125" style="7" customWidth="1"/>
    <col min="5126" max="5127" width="8.6328125" style="7" customWidth="1"/>
    <col min="5128" max="5129" width="0.90625" style="7" customWidth="1"/>
    <col min="5130" max="5373" width="9" style="7"/>
    <col min="5374" max="5374" width="0.90625" style="7" customWidth="1"/>
    <col min="5375" max="5375" width="15.6328125" style="7" customWidth="1"/>
    <col min="5376" max="5376" width="4.6328125" style="7" customWidth="1"/>
    <col min="5377" max="5377" width="8.6328125" style="7" customWidth="1"/>
    <col min="5378" max="5378" width="9.6328125" style="7" customWidth="1"/>
    <col min="5379" max="5379" width="4.6328125" style="7" customWidth="1"/>
    <col min="5380" max="5380" width="15.6328125" style="7" customWidth="1"/>
    <col min="5381" max="5381" width="10.6328125" style="7" customWidth="1"/>
    <col min="5382" max="5383" width="8.6328125" style="7" customWidth="1"/>
    <col min="5384" max="5385" width="0.90625" style="7" customWidth="1"/>
    <col min="5386" max="5629" width="9" style="7"/>
    <col min="5630" max="5630" width="0.90625" style="7" customWidth="1"/>
    <col min="5631" max="5631" width="15.6328125" style="7" customWidth="1"/>
    <col min="5632" max="5632" width="4.6328125" style="7" customWidth="1"/>
    <col min="5633" max="5633" width="8.6328125" style="7" customWidth="1"/>
    <col min="5634" max="5634" width="9.6328125" style="7" customWidth="1"/>
    <col min="5635" max="5635" width="4.6328125" style="7" customWidth="1"/>
    <col min="5636" max="5636" width="15.6328125" style="7" customWidth="1"/>
    <col min="5637" max="5637" width="10.6328125" style="7" customWidth="1"/>
    <col min="5638" max="5639" width="8.6328125" style="7" customWidth="1"/>
    <col min="5640" max="5641" width="0.90625" style="7" customWidth="1"/>
    <col min="5642" max="5885" width="9" style="7"/>
    <col min="5886" max="5886" width="0.90625" style="7" customWidth="1"/>
    <col min="5887" max="5887" width="15.6328125" style="7" customWidth="1"/>
    <col min="5888" max="5888" width="4.6328125" style="7" customWidth="1"/>
    <col min="5889" max="5889" width="8.6328125" style="7" customWidth="1"/>
    <col min="5890" max="5890" width="9.6328125" style="7" customWidth="1"/>
    <col min="5891" max="5891" width="4.6328125" style="7" customWidth="1"/>
    <col min="5892" max="5892" width="15.6328125" style="7" customWidth="1"/>
    <col min="5893" max="5893" width="10.6328125" style="7" customWidth="1"/>
    <col min="5894" max="5895" width="8.6328125" style="7" customWidth="1"/>
    <col min="5896" max="5897" width="0.90625" style="7" customWidth="1"/>
    <col min="5898" max="6141" width="9" style="7"/>
    <col min="6142" max="6142" width="0.90625" style="7" customWidth="1"/>
    <col min="6143" max="6143" width="15.6328125" style="7" customWidth="1"/>
    <col min="6144" max="6144" width="4.6328125" style="7" customWidth="1"/>
    <col min="6145" max="6145" width="8.6328125" style="7" customWidth="1"/>
    <col min="6146" max="6146" width="9.6328125" style="7" customWidth="1"/>
    <col min="6147" max="6147" width="4.6328125" style="7" customWidth="1"/>
    <col min="6148" max="6148" width="15.6328125" style="7" customWidth="1"/>
    <col min="6149" max="6149" width="10.6328125" style="7" customWidth="1"/>
    <col min="6150" max="6151" width="8.6328125" style="7" customWidth="1"/>
    <col min="6152" max="6153" width="0.90625" style="7" customWidth="1"/>
    <col min="6154" max="6397" width="9" style="7"/>
    <col min="6398" max="6398" width="0.90625" style="7" customWidth="1"/>
    <col min="6399" max="6399" width="15.6328125" style="7" customWidth="1"/>
    <col min="6400" max="6400" width="4.6328125" style="7" customWidth="1"/>
    <col min="6401" max="6401" width="8.6328125" style="7" customWidth="1"/>
    <col min="6402" max="6402" width="9.6328125" style="7" customWidth="1"/>
    <col min="6403" max="6403" width="4.6328125" style="7" customWidth="1"/>
    <col min="6404" max="6404" width="15.6328125" style="7" customWidth="1"/>
    <col min="6405" max="6405" width="10.6328125" style="7" customWidth="1"/>
    <col min="6406" max="6407" width="8.6328125" style="7" customWidth="1"/>
    <col min="6408" max="6409" width="0.90625" style="7" customWidth="1"/>
    <col min="6410" max="6653" width="9" style="7"/>
    <col min="6654" max="6654" width="0.90625" style="7" customWidth="1"/>
    <col min="6655" max="6655" width="15.6328125" style="7" customWidth="1"/>
    <col min="6656" max="6656" width="4.6328125" style="7" customWidth="1"/>
    <col min="6657" max="6657" width="8.6328125" style="7" customWidth="1"/>
    <col min="6658" max="6658" width="9.6328125" style="7" customWidth="1"/>
    <col min="6659" max="6659" width="4.6328125" style="7" customWidth="1"/>
    <col min="6660" max="6660" width="15.6328125" style="7" customWidth="1"/>
    <col min="6661" max="6661" width="10.6328125" style="7" customWidth="1"/>
    <col min="6662" max="6663" width="8.6328125" style="7" customWidth="1"/>
    <col min="6664" max="6665" width="0.90625" style="7" customWidth="1"/>
    <col min="6666" max="6909" width="9" style="7"/>
    <col min="6910" max="6910" width="0.90625" style="7" customWidth="1"/>
    <col min="6911" max="6911" width="15.6328125" style="7" customWidth="1"/>
    <col min="6912" max="6912" width="4.6328125" style="7" customWidth="1"/>
    <col min="6913" max="6913" width="8.6328125" style="7" customWidth="1"/>
    <col min="6914" max="6914" width="9.6328125" style="7" customWidth="1"/>
    <col min="6915" max="6915" width="4.6328125" style="7" customWidth="1"/>
    <col min="6916" max="6916" width="15.6328125" style="7" customWidth="1"/>
    <col min="6917" max="6917" width="10.6328125" style="7" customWidth="1"/>
    <col min="6918" max="6919" width="8.6328125" style="7" customWidth="1"/>
    <col min="6920" max="6921" width="0.90625" style="7" customWidth="1"/>
    <col min="6922" max="7165" width="9" style="7"/>
    <col min="7166" max="7166" width="0.90625" style="7" customWidth="1"/>
    <col min="7167" max="7167" width="15.6328125" style="7" customWidth="1"/>
    <col min="7168" max="7168" width="4.6328125" style="7" customWidth="1"/>
    <col min="7169" max="7169" width="8.6328125" style="7" customWidth="1"/>
    <col min="7170" max="7170" width="9.6328125" style="7" customWidth="1"/>
    <col min="7171" max="7171" width="4.6328125" style="7" customWidth="1"/>
    <col min="7172" max="7172" width="15.6328125" style="7" customWidth="1"/>
    <col min="7173" max="7173" width="10.6328125" style="7" customWidth="1"/>
    <col min="7174" max="7175" width="8.6328125" style="7" customWidth="1"/>
    <col min="7176" max="7177" width="0.90625" style="7" customWidth="1"/>
    <col min="7178" max="7421" width="9" style="7"/>
    <col min="7422" max="7422" width="0.90625" style="7" customWidth="1"/>
    <col min="7423" max="7423" width="15.6328125" style="7" customWidth="1"/>
    <col min="7424" max="7424" width="4.6328125" style="7" customWidth="1"/>
    <col min="7425" max="7425" width="8.6328125" style="7" customWidth="1"/>
    <col min="7426" max="7426" width="9.6328125" style="7" customWidth="1"/>
    <col min="7427" max="7427" width="4.6328125" style="7" customWidth="1"/>
    <col min="7428" max="7428" width="15.6328125" style="7" customWidth="1"/>
    <col min="7429" max="7429" width="10.6328125" style="7" customWidth="1"/>
    <col min="7430" max="7431" width="8.6328125" style="7" customWidth="1"/>
    <col min="7432" max="7433" width="0.90625" style="7" customWidth="1"/>
    <col min="7434" max="7677" width="9" style="7"/>
    <col min="7678" max="7678" width="0.90625" style="7" customWidth="1"/>
    <col min="7679" max="7679" width="15.6328125" style="7" customWidth="1"/>
    <col min="7680" max="7680" width="4.6328125" style="7" customWidth="1"/>
    <col min="7681" max="7681" width="8.6328125" style="7" customWidth="1"/>
    <col min="7682" max="7682" width="9.6328125" style="7" customWidth="1"/>
    <col min="7683" max="7683" width="4.6328125" style="7" customWidth="1"/>
    <col min="7684" max="7684" width="15.6328125" style="7" customWidth="1"/>
    <col min="7685" max="7685" width="10.6328125" style="7" customWidth="1"/>
    <col min="7686" max="7687" width="8.6328125" style="7" customWidth="1"/>
    <col min="7688" max="7689" width="0.90625" style="7" customWidth="1"/>
    <col min="7690" max="7933" width="9" style="7"/>
    <col min="7934" max="7934" width="0.90625" style="7" customWidth="1"/>
    <col min="7935" max="7935" width="15.6328125" style="7" customWidth="1"/>
    <col min="7936" max="7936" width="4.6328125" style="7" customWidth="1"/>
    <col min="7937" max="7937" width="8.6328125" style="7" customWidth="1"/>
    <col min="7938" max="7938" width="9.6328125" style="7" customWidth="1"/>
    <col min="7939" max="7939" width="4.6328125" style="7" customWidth="1"/>
    <col min="7940" max="7940" width="15.6328125" style="7" customWidth="1"/>
    <col min="7941" max="7941" width="10.6328125" style="7" customWidth="1"/>
    <col min="7942" max="7943" width="8.6328125" style="7" customWidth="1"/>
    <col min="7944" max="7945" width="0.90625" style="7" customWidth="1"/>
    <col min="7946" max="8189" width="9" style="7"/>
    <col min="8190" max="8190" width="0.90625" style="7" customWidth="1"/>
    <col min="8191" max="8191" width="15.6328125" style="7" customWidth="1"/>
    <col min="8192" max="8192" width="4.6328125" style="7" customWidth="1"/>
    <col min="8193" max="8193" width="8.6328125" style="7" customWidth="1"/>
    <col min="8194" max="8194" width="9.6328125" style="7" customWidth="1"/>
    <col min="8195" max="8195" width="4.6328125" style="7" customWidth="1"/>
    <col min="8196" max="8196" width="15.6328125" style="7" customWidth="1"/>
    <col min="8197" max="8197" width="10.6328125" style="7" customWidth="1"/>
    <col min="8198" max="8199" width="8.6328125" style="7" customWidth="1"/>
    <col min="8200" max="8201" width="0.90625" style="7" customWidth="1"/>
    <col min="8202" max="8445" width="9" style="7"/>
    <col min="8446" max="8446" width="0.90625" style="7" customWidth="1"/>
    <col min="8447" max="8447" width="15.6328125" style="7" customWidth="1"/>
    <col min="8448" max="8448" width="4.6328125" style="7" customWidth="1"/>
    <col min="8449" max="8449" width="8.6328125" style="7" customWidth="1"/>
    <col min="8450" max="8450" width="9.6328125" style="7" customWidth="1"/>
    <col min="8451" max="8451" width="4.6328125" style="7" customWidth="1"/>
    <col min="8452" max="8452" width="15.6328125" style="7" customWidth="1"/>
    <col min="8453" max="8453" width="10.6328125" style="7" customWidth="1"/>
    <col min="8454" max="8455" width="8.6328125" style="7" customWidth="1"/>
    <col min="8456" max="8457" width="0.90625" style="7" customWidth="1"/>
    <col min="8458" max="8701" width="9" style="7"/>
    <col min="8702" max="8702" width="0.90625" style="7" customWidth="1"/>
    <col min="8703" max="8703" width="15.6328125" style="7" customWidth="1"/>
    <col min="8704" max="8704" width="4.6328125" style="7" customWidth="1"/>
    <col min="8705" max="8705" width="8.6328125" style="7" customWidth="1"/>
    <col min="8706" max="8706" width="9.6328125" style="7" customWidth="1"/>
    <col min="8707" max="8707" width="4.6328125" style="7" customWidth="1"/>
    <col min="8708" max="8708" width="15.6328125" style="7" customWidth="1"/>
    <col min="8709" max="8709" width="10.6328125" style="7" customWidth="1"/>
    <col min="8710" max="8711" width="8.6328125" style="7" customWidth="1"/>
    <col min="8712" max="8713" width="0.90625" style="7" customWidth="1"/>
    <col min="8714" max="8957" width="9" style="7"/>
    <col min="8958" max="8958" width="0.90625" style="7" customWidth="1"/>
    <col min="8959" max="8959" width="15.6328125" style="7" customWidth="1"/>
    <col min="8960" max="8960" width="4.6328125" style="7" customWidth="1"/>
    <col min="8961" max="8961" width="8.6328125" style="7" customWidth="1"/>
    <col min="8962" max="8962" width="9.6328125" style="7" customWidth="1"/>
    <col min="8963" max="8963" width="4.6328125" style="7" customWidth="1"/>
    <col min="8964" max="8964" width="15.6328125" style="7" customWidth="1"/>
    <col min="8965" max="8965" width="10.6328125" style="7" customWidth="1"/>
    <col min="8966" max="8967" width="8.6328125" style="7" customWidth="1"/>
    <col min="8968" max="8969" width="0.90625" style="7" customWidth="1"/>
    <col min="8970" max="9213" width="9" style="7"/>
    <col min="9214" max="9214" width="0.90625" style="7" customWidth="1"/>
    <col min="9215" max="9215" width="15.6328125" style="7" customWidth="1"/>
    <col min="9216" max="9216" width="4.6328125" style="7" customWidth="1"/>
    <col min="9217" max="9217" width="8.6328125" style="7" customWidth="1"/>
    <col min="9218" max="9218" width="9.6328125" style="7" customWidth="1"/>
    <col min="9219" max="9219" width="4.6328125" style="7" customWidth="1"/>
    <col min="9220" max="9220" width="15.6328125" style="7" customWidth="1"/>
    <col min="9221" max="9221" width="10.6328125" style="7" customWidth="1"/>
    <col min="9222" max="9223" width="8.6328125" style="7" customWidth="1"/>
    <col min="9224" max="9225" width="0.90625" style="7" customWidth="1"/>
    <col min="9226" max="9469" width="9" style="7"/>
    <col min="9470" max="9470" width="0.90625" style="7" customWidth="1"/>
    <col min="9471" max="9471" width="15.6328125" style="7" customWidth="1"/>
    <col min="9472" max="9472" width="4.6328125" style="7" customWidth="1"/>
    <col min="9473" max="9473" width="8.6328125" style="7" customWidth="1"/>
    <col min="9474" max="9474" width="9.6328125" style="7" customWidth="1"/>
    <col min="9475" max="9475" width="4.6328125" style="7" customWidth="1"/>
    <col min="9476" max="9476" width="15.6328125" style="7" customWidth="1"/>
    <col min="9477" max="9477" width="10.6328125" style="7" customWidth="1"/>
    <col min="9478" max="9479" width="8.6328125" style="7" customWidth="1"/>
    <col min="9480" max="9481" width="0.90625" style="7" customWidth="1"/>
    <col min="9482" max="9725" width="9" style="7"/>
    <col min="9726" max="9726" width="0.90625" style="7" customWidth="1"/>
    <col min="9727" max="9727" width="15.6328125" style="7" customWidth="1"/>
    <col min="9728" max="9728" width="4.6328125" style="7" customWidth="1"/>
    <col min="9729" max="9729" width="8.6328125" style="7" customWidth="1"/>
    <col min="9730" max="9730" width="9.6328125" style="7" customWidth="1"/>
    <col min="9731" max="9731" width="4.6328125" style="7" customWidth="1"/>
    <col min="9732" max="9732" width="15.6328125" style="7" customWidth="1"/>
    <col min="9733" max="9733" width="10.6328125" style="7" customWidth="1"/>
    <col min="9734" max="9735" width="8.6328125" style="7" customWidth="1"/>
    <col min="9736" max="9737" width="0.90625" style="7" customWidth="1"/>
    <col min="9738" max="9981" width="9" style="7"/>
    <col min="9982" max="9982" width="0.90625" style="7" customWidth="1"/>
    <col min="9983" max="9983" width="15.6328125" style="7" customWidth="1"/>
    <col min="9984" max="9984" width="4.6328125" style="7" customWidth="1"/>
    <col min="9985" max="9985" width="8.6328125" style="7" customWidth="1"/>
    <col min="9986" max="9986" width="9.6328125" style="7" customWidth="1"/>
    <col min="9987" max="9987" width="4.6328125" style="7" customWidth="1"/>
    <col min="9988" max="9988" width="15.6328125" style="7" customWidth="1"/>
    <col min="9989" max="9989" width="10.6328125" style="7" customWidth="1"/>
    <col min="9990" max="9991" width="8.6328125" style="7" customWidth="1"/>
    <col min="9992" max="9993" width="0.90625" style="7" customWidth="1"/>
    <col min="9994" max="10237" width="9" style="7"/>
    <col min="10238" max="10238" width="0.90625" style="7" customWidth="1"/>
    <col min="10239" max="10239" width="15.6328125" style="7" customWidth="1"/>
    <col min="10240" max="10240" width="4.6328125" style="7" customWidth="1"/>
    <col min="10241" max="10241" width="8.6328125" style="7" customWidth="1"/>
    <col min="10242" max="10242" width="9.6328125" style="7" customWidth="1"/>
    <col min="10243" max="10243" width="4.6328125" style="7" customWidth="1"/>
    <col min="10244" max="10244" width="15.6328125" style="7" customWidth="1"/>
    <col min="10245" max="10245" width="10.6328125" style="7" customWidth="1"/>
    <col min="10246" max="10247" width="8.6328125" style="7" customWidth="1"/>
    <col min="10248" max="10249" width="0.90625" style="7" customWidth="1"/>
    <col min="10250" max="10493" width="9" style="7"/>
    <col min="10494" max="10494" width="0.90625" style="7" customWidth="1"/>
    <col min="10495" max="10495" width="15.6328125" style="7" customWidth="1"/>
    <col min="10496" max="10496" width="4.6328125" style="7" customWidth="1"/>
    <col min="10497" max="10497" width="8.6328125" style="7" customWidth="1"/>
    <col min="10498" max="10498" width="9.6328125" style="7" customWidth="1"/>
    <col min="10499" max="10499" width="4.6328125" style="7" customWidth="1"/>
    <col min="10500" max="10500" width="15.6328125" style="7" customWidth="1"/>
    <col min="10501" max="10501" width="10.6328125" style="7" customWidth="1"/>
    <col min="10502" max="10503" width="8.6328125" style="7" customWidth="1"/>
    <col min="10504" max="10505" width="0.90625" style="7" customWidth="1"/>
    <col min="10506" max="10749" width="9" style="7"/>
    <col min="10750" max="10750" width="0.90625" style="7" customWidth="1"/>
    <col min="10751" max="10751" width="15.6328125" style="7" customWidth="1"/>
    <col min="10752" max="10752" width="4.6328125" style="7" customWidth="1"/>
    <col min="10753" max="10753" width="8.6328125" style="7" customWidth="1"/>
    <col min="10754" max="10754" width="9.6328125" style="7" customWidth="1"/>
    <col min="10755" max="10755" width="4.6328125" style="7" customWidth="1"/>
    <col min="10756" max="10756" width="15.6328125" style="7" customWidth="1"/>
    <col min="10757" max="10757" width="10.6328125" style="7" customWidth="1"/>
    <col min="10758" max="10759" width="8.6328125" style="7" customWidth="1"/>
    <col min="10760" max="10761" width="0.90625" style="7" customWidth="1"/>
    <col min="10762" max="11005" width="9" style="7"/>
    <col min="11006" max="11006" width="0.90625" style="7" customWidth="1"/>
    <col min="11007" max="11007" width="15.6328125" style="7" customWidth="1"/>
    <col min="11008" max="11008" width="4.6328125" style="7" customWidth="1"/>
    <col min="11009" max="11009" width="8.6328125" style="7" customWidth="1"/>
    <col min="11010" max="11010" width="9.6328125" style="7" customWidth="1"/>
    <col min="11011" max="11011" width="4.6328125" style="7" customWidth="1"/>
    <col min="11012" max="11012" width="15.6328125" style="7" customWidth="1"/>
    <col min="11013" max="11013" width="10.6328125" style="7" customWidth="1"/>
    <col min="11014" max="11015" width="8.6328125" style="7" customWidth="1"/>
    <col min="11016" max="11017" width="0.90625" style="7" customWidth="1"/>
    <col min="11018" max="11261" width="9" style="7"/>
    <col min="11262" max="11262" width="0.90625" style="7" customWidth="1"/>
    <col min="11263" max="11263" width="15.6328125" style="7" customWidth="1"/>
    <col min="11264" max="11264" width="4.6328125" style="7" customWidth="1"/>
    <col min="11265" max="11265" width="8.6328125" style="7" customWidth="1"/>
    <col min="11266" max="11266" width="9.6328125" style="7" customWidth="1"/>
    <col min="11267" max="11267" width="4.6328125" style="7" customWidth="1"/>
    <col min="11268" max="11268" width="15.6328125" style="7" customWidth="1"/>
    <col min="11269" max="11269" width="10.6328125" style="7" customWidth="1"/>
    <col min="11270" max="11271" width="8.6328125" style="7" customWidth="1"/>
    <col min="11272" max="11273" width="0.90625" style="7" customWidth="1"/>
    <col min="11274" max="11517" width="9" style="7"/>
    <col min="11518" max="11518" width="0.90625" style="7" customWidth="1"/>
    <col min="11519" max="11519" width="15.6328125" style="7" customWidth="1"/>
    <col min="11520" max="11520" width="4.6328125" style="7" customWidth="1"/>
    <col min="11521" max="11521" width="8.6328125" style="7" customWidth="1"/>
    <col min="11522" max="11522" width="9.6328125" style="7" customWidth="1"/>
    <col min="11523" max="11523" width="4.6328125" style="7" customWidth="1"/>
    <col min="11524" max="11524" width="15.6328125" style="7" customWidth="1"/>
    <col min="11525" max="11525" width="10.6328125" style="7" customWidth="1"/>
    <col min="11526" max="11527" width="8.6328125" style="7" customWidth="1"/>
    <col min="11528" max="11529" width="0.90625" style="7" customWidth="1"/>
    <col min="11530" max="11773" width="9" style="7"/>
    <col min="11774" max="11774" width="0.90625" style="7" customWidth="1"/>
    <col min="11775" max="11775" width="15.6328125" style="7" customWidth="1"/>
    <col min="11776" max="11776" width="4.6328125" style="7" customWidth="1"/>
    <col min="11777" max="11777" width="8.6328125" style="7" customWidth="1"/>
    <col min="11778" max="11778" width="9.6328125" style="7" customWidth="1"/>
    <col min="11779" max="11779" width="4.6328125" style="7" customWidth="1"/>
    <col min="11780" max="11780" width="15.6328125" style="7" customWidth="1"/>
    <col min="11781" max="11781" width="10.6328125" style="7" customWidth="1"/>
    <col min="11782" max="11783" width="8.6328125" style="7" customWidth="1"/>
    <col min="11784" max="11785" width="0.90625" style="7" customWidth="1"/>
    <col min="11786" max="12029" width="9" style="7"/>
    <col min="12030" max="12030" width="0.90625" style="7" customWidth="1"/>
    <col min="12031" max="12031" width="15.6328125" style="7" customWidth="1"/>
    <col min="12032" max="12032" width="4.6328125" style="7" customWidth="1"/>
    <col min="12033" max="12033" width="8.6328125" style="7" customWidth="1"/>
    <col min="12034" max="12034" width="9.6328125" style="7" customWidth="1"/>
    <col min="12035" max="12035" width="4.6328125" style="7" customWidth="1"/>
    <col min="12036" max="12036" width="15.6328125" style="7" customWidth="1"/>
    <col min="12037" max="12037" width="10.6328125" style="7" customWidth="1"/>
    <col min="12038" max="12039" width="8.6328125" style="7" customWidth="1"/>
    <col min="12040" max="12041" width="0.90625" style="7" customWidth="1"/>
    <col min="12042" max="12285" width="9" style="7"/>
    <col min="12286" max="12286" width="0.90625" style="7" customWidth="1"/>
    <col min="12287" max="12287" width="15.6328125" style="7" customWidth="1"/>
    <col min="12288" max="12288" width="4.6328125" style="7" customWidth="1"/>
    <col min="12289" max="12289" width="8.6328125" style="7" customWidth="1"/>
    <col min="12290" max="12290" width="9.6328125" style="7" customWidth="1"/>
    <col min="12291" max="12291" width="4.6328125" style="7" customWidth="1"/>
    <col min="12292" max="12292" width="15.6328125" style="7" customWidth="1"/>
    <col min="12293" max="12293" width="10.6328125" style="7" customWidth="1"/>
    <col min="12294" max="12295" width="8.6328125" style="7" customWidth="1"/>
    <col min="12296" max="12297" width="0.90625" style="7" customWidth="1"/>
    <col min="12298" max="12541" width="9" style="7"/>
    <col min="12542" max="12542" width="0.90625" style="7" customWidth="1"/>
    <col min="12543" max="12543" width="15.6328125" style="7" customWidth="1"/>
    <col min="12544" max="12544" width="4.6328125" style="7" customWidth="1"/>
    <col min="12545" max="12545" width="8.6328125" style="7" customWidth="1"/>
    <col min="12546" max="12546" width="9.6328125" style="7" customWidth="1"/>
    <col min="12547" max="12547" width="4.6328125" style="7" customWidth="1"/>
    <col min="12548" max="12548" width="15.6328125" style="7" customWidth="1"/>
    <col min="12549" max="12549" width="10.6328125" style="7" customWidth="1"/>
    <col min="12550" max="12551" width="8.6328125" style="7" customWidth="1"/>
    <col min="12552" max="12553" width="0.90625" style="7" customWidth="1"/>
    <col min="12554" max="12797" width="9" style="7"/>
    <col min="12798" max="12798" width="0.90625" style="7" customWidth="1"/>
    <col min="12799" max="12799" width="15.6328125" style="7" customWidth="1"/>
    <col min="12800" max="12800" width="4.6328125" style="7" customWidth="1"/>
    <col min="12801" max="12801" width="8.6328125" style="7" customWidth="1"/>
    <col min="12802" max="12802" width="9.6328125" style="7" customWidth="1"/>
    <col min="12803" max="12803" width="4.6328125" style="7" customWidth="1"/>
    <col min="12804" max="12804" width="15.6328125" style="7" customWidth="1"/>
    <col min="12805" max="12805" width="10.6328125" style="7" customWidth="1"/>
    <col min="12806" max="12807" width="8.6328125" style="7" customWidth="1"/>
    <col min="12808" max="12809" width="0.90625" style="7" customWidth="1"/>
    <col min="12810" max="13053" width="9" style="7"/>
    <col min="13054" max="13054" width="0.90625" style="7" customWidth="1"/>
    <col min="13055" max="13055" width="15.6328125" style="7" customWidth="1"/>
    <col min="13056" max="13056" width="4.6328125" style="7" customWidth="1"/>
    <col min="13057" max="13057" width="8.6328125" style="7" customWidth="1"/>
    <col min="13058" max="13058" width="9.6328125" style="7" customWidth="1"/>
    <col min="13059" max="13059" width="4.6328125" style="7" customWidth="1"/>
    <col min="13060" max="13060" width="15.6328125" style="7" customWidth="1"/>
    <col min="13061" max="13061" width="10.6328125" style="7" customWidth="1"/>
    <col min="13062" max="13063" width="8.6328125" style="7" customWidth="1"/>
    <col min="13064" max="13065" width="0.90625" style="7" customWidth="1"/>
    <col min="13066" max="13309" width="9" style="7"/>
    <col min="13310" max="13310" width="0.90625" style="7" customWidth="1"/>
    <col min="13311" max="13311" width="15.6328125" style="7" customWidth="1"/>
    <col min="13312" max="13312" width="4.6328125" style="7" customWidth="1"/>
    <col min="13313" max="13313" width="8.6328125" style="7" customWidth="1"/>
    <col min="13314" max="13314" width="9.6328125" style="7" customWidth="1"/>
    <col min="13315" max="13315" width="4.6328125" style="7" customWidth="1"/>
    <col min="13316" max="13316" width="15.6328125" style="7" customWidth="1"/>
    <col min="13317" max="13317" width="10.6328125" style="7" customWidth="1"/>
    <col min="13318" max="13319" width="8.6328125" style="7" customWidth="1"/>
    <col min="13320" max="13321" width="0.90625" style="7" customWidth="1"/>
    <col min="13322" max="13565" width="9" style="7"/>
    <col min="13566" max="13566" width="0.90625" style="7" customWidth="1"/>
    <col min="13567" max="13567" width="15.6328125" style="7" customWidth="1"/>
    <col min="13568" max="13568" width="4.6328125" style="7" customWidth="1"/>
    <col min="13569" max="13569" width="8.6328125" style="7" customWidth="1"/>
    <col min="13570" max="13570" width="9.6328125" style="7" customWidth="1"/>
    <col min="13571" max="13571" width="4.6328125" style="7" customWidth="1"/>
    <col min="13572" max="13572" width="15.6328125" style="7" customWidth="1"/>
    <col min="13573" max="13573" width="10.6328125" style="7" customWidth="1"/>
    <col min="13574" max="13575" width="8.6328125" style="7" customWidth="1"/>
    <col min="13576" max="13577" width="0.90625" style="7" customWidth="1"/>
    <col min="13578" max="13821" width="9" style="7"/>
    <col min="13822" max="13822" width="0.90625" style="7" customWidth="1"/>
    <col min="13823" max="13823" width="15.6328125" style="7" customWidth="1"/>
    <col min="13824" max="13824" width="4.6328125" style="7" customWidth="1"/>
    <col min="13825" max="13825" width="8.6328125" style="7" customWidth="1"/>
    <col min="13826" max="13826" width="9.6328125" style="7" customWidth="1"/>
    <col min="13827" max="13827" width="4.6328125" style="7" customWidth="1"/>
    <col min="13828" max="13828" width="15.6328125" style="7" customWidth="1"/>
    <col min="13829" max="13829" width="10.6328125" style="7" customWidth="1"/>
    <col min="13830" max="13831" width="8.6328125" style="7" customWidth="1"/>
    <col min="13832" max="13833" width="0.90625" style="7" customWidth="1"/>
    <col min="13834" max="14077" width="9" style="7"/>
    <col min="14078" max="14078" width="0.90625" style="7" customWidth="1"/>
    <col min="14079" max="14079" width="15.6328125" style="7" customWidth="1"/>
    <col min="14080" max="14080" width="4.6328125" style="7" customWidth="1"/>
    <col min="14081" max="14081" width="8.6328125" style="7" customWidth="1"/>
    <col min="14082" max="14082" width="9.6328125" style="7" customWidth="1"/>
    <col min="14083" max="14083" width="4.6328125" style="7" customWidth="1"/>
    <col min="14084" max="14084" width="15.6328125" style="7" customWidth="1"/>
    <col min="14085" max="14085" width="10.6328125" style="7" customWidth="1"/>
    <col min="14086" max="14087" width="8.6328125" style="7" customWidth="1"/>
    <col min="14088" max="14089" width="0.90625" style="7" customWidth="1"/>
    <col min="14090" max="14333" width="9" style="7"/>
    <col min="14334" max="14334" width="0.90625" style="7" customWidth="1"/>
    <col min="14335" max="14335" width="15.6328125" style="7" customWidth="1"/>
    <col min="14336" max="14336" width="4.6328125" style="7" customWidth="1"/>
    <col min="14337" max="14337" width="8.6328125" style="7" customWidth="1"/>
    <col min="14338" max="14338" width="9.6328125" style="7" customWidth="1"/>
    <col min="14339" max="14339" width="4.6328125" style="7" customWidth="1"/>
    <col min="14340" max="14340" width="15.6328125" style="7" customWidth="1"/>
    <col min="14341" max="14341" width="10.6328125" style="7" customWidth="1"/>
    <col min="14342" max="14343" width="8.6328125" style="7" customWidth="1"/>
    <col min="14344" max="14345" width="0.90625" style="7" customWidth="1"/>
    <col min="14346" max="14589" width="9" style="7"/>
    <col min="14590" max="14590" width="0.90625" style="7" customWidth="1"/>
    <col min="14591" max="14591" width="15.6328125" style="7" customWidth="1"/>
    <col min="14592" max="14592" width="4.6328125" style="7" customWidth="1"/>
    <col min="14593" max="14593" width="8.6328125" style="7" customWidth="1"/>
    <col min="14594" max="14594" width="9.6328125" style="7" customWidth="1"/>
    <col min="14595" max="14595" width="4.6328125" style="7" customWidth="1"/>
    <col min="14596" max="14596" width="15.6328125" style="7" customWidth="1"/>
    <col min="14597" max="14597" width="10.6328125" style="7" customWidth="1"/>
    <col min="14598" max="14599" width="8.6328125" style="7" customWidth="1"/>
    <col min="14600" max="14601" width="0.90625" style="7" customWidth="1"/>
    <col min="14602" max="14845" width="9" style="7"/>
    <col min="14846" max="14846" width="0.90625" style="7" customWidth="1"/>
    <col min="14847" max="14847" width="15.6328125" style="7" customWidth="1"/>
    <col min="14848" max="14848" width="4.6328125" style="7" customWidth="1"/>
    <col min="14849" max="14849" width="8.6328125" style="7" customWidth="1"/>
    <col min="14850" max="14850" width="9.6328125" style="7" customWidth="1"/>
    <col min="14851" max="14851" width="4.6328125" style="7" customWidth="1"/>
    <col min="14852" max="14852" width="15.6328125" style="7" customWidth="1"/>
    <col min="14853" max="14853" width="10.6328125" style="7" customWidth="1"/>
    <col min="14854" max="14855" width="8.6328125" style="7" customWidth="1"/>
    <col min="14856" max="14857" width="0.90625" style="7" customWidth="1"/>
    <col min="14858" max="15101" width="9" style="7"/>
    <col min="15102" max="15102" width="0.90625" style="7" customWidth="1"/>
    <col min="15103" max="15103" width="15.6328125" style="7" customWidth="1"/>
    <col min="15104" max="15104" width="4.6328125" style="7" customWidth="1"/>
    <col min="15105" max="15105" width="8.6328125" style="7" customWidth="1"/>
    <col min="15106" max="15106" width="9.6328125" style="7" customWidth="1"/>
    <col min="15107" max="15107" width="4.6328125" style="7" customWidth="1"/>
    <col min="15108" max="15108" width="15.6328125" style="7" customWidth="1"/>
    <col min="15109" max="15109" width="10.6328125" style="7" customWidth="1"/>
    <col min="15110" max="15111" width="8.6328125" style="7" customWidth="1"/>
    <col min="15112" max="15113" width="0.90625" style="7" customWidth="1"/>
    <col min="15114" max="15357" width="9" style="7"/>
    <col min="15358" max="15358" width="0.90625" style="7" customWidth="1"/>
    <col min="15359" max="15359" width="15.6328125" style="7" customWidth="1"/>
    <col min="15360" max="15360" width="4.6328125" style="7" customWidth="1"/>
    <col min="15361" max="15361" width="8.6328125" style="7" customWidth="1"/>
    <col min="15362" max="15362" width="9.6328125" style="7" customWidth="1"/>
    <col min="15363" max="15363" width="4.6328125" style="7" customWidth="1"/>
    <col min="15364" max="15364" width="15.6328125" style="7" customWidth="1"/>
    <col min="15365" max="15365" width="10.6328125" style="7" customWidth="1"/>
    <col min="15366" max="15367" width="8.6328125" style="7" customWidth="1"/>
    <col min="15368" max="15369" width="0.90625" style="7" customWidth="1"/>
    <col min="15370" max="15613" width="9" style="7"/>
    <col min="15614" max="15614" width="0.90625" style="7" customWidth="1"/>
    <col min="15615" max="15615" width="15.6328125" style="7" customWidth="1"/>
    <col min="15616" max="15616" width="4.6328125" style="7" customWidth="1"/>
    <col min="15617" max="15617" width="8.6328125" style="7" customWidth="1"/>
    <col min="15618" max="15618" width="9.6328125" style="7" customWidth="1"/>
    <col min="15619" max="15619" width="4.6328125" style="7" customWidth="1"/>
    <col min="15620" max="15620" width="15.6328125" style="7" customWidth="1"/>
    <col min="15621" max="15621" width="10.6328125" style="7" customWidth="1"/>
    <col min="15622" max="15623" width="8.6328125" style="7" customWidth="1"/>
    <col min="15624" max="15625" width="0.90625" style="7" customWidth="1"/>
    <col min="15626" max="15869" width="9" style="7"/>
    <col min="15870" max="15870" width="0.90625" style="7" customWidth="1"/>
    <col min="15871" max="15871" width="15.6328125" style="7" customWidth="1"/>
    <col min="15872" max="15872" width="4.6328125" style="7" customWidth="1"/>
    <col min="15873" max="15873" width="8.6328125" style="7" customWidth="1"/>
    <col min="15874" max="15874" width="9.6328125" style="7" customWidth="1"/>
    <col min="15875" max="15875" width="4.6328125" style="7" customWidth="1"/>
    <col min="15876" max="15876" width="15.6328125" style="7" customWidth="1"/>
    <col min="15877" max="15877" width="10.6328125" style="7" customWidth="1"/>
    <col min="15878" max="15879" width="8.6328125" style="7" customWidth="1"/>
    <col min="15880" max="15881" width="0.90625" style="7" customWidth="1"/>
    <col min="15882" max="16125" width="9" style="7"/>
    <col min="16126" max="16126" width="0.90625" style="7" customWidth="1"/>
    <col min="16127" max="16127" width="15.6328125" style="7" customWidth="1"/>
    <col min="16128" max="16128" width="4.6328125" style="7" customWidth="1"/>
    <col min="16129" max="16129" width="8.6328125" style="7" customWidth="1"/>
    <col min="16130" max="16130" width="9.6328125" style="7" customWidth="1"/>
    <col min="16131" max="16131" width="4.6328125" style="7" customWidth="1"/>
    <col min="16132" max="16132" width="15.6328125" style="7" customWidth="1"/>
    <col min="16133" max="16133" width="10.6328125" style="7" customWidth="1"/>
    <col min="16134" max="16135" width="8.6328125" style="7" customWidth="1"/>
    <col min="16136" max="16137" width="0.90625" style="7" customWidth="1"/>
    <col min="16138" max="16384" width="9" style="7"/>
  </cols>
  <sheetData>
    <row r="1" spans="2:33" ht="252" customHeight="1">
      <c r="B1" s="1642" t="s">
        <v>524</v>
      </c>
      <c r="C1" s="1643"/>
      <c r="D1" s="1643"/>
      <c r="E1" s="1643"/>
      <c r="F1" s="1643"/>
      <c r="G1" s="1643"/>
      <c r="H1" s="1643"/>
      <c r="I1" s="1643"/>
      <c r="J1" s="1643"/>
      <c r="K1" s="1643"/>
      <c r="L1" s="1643"/>
      <c r="M1" s="1643"/>
      <c r="N1" s="1643"/>
      <c r="O1" s="1643"/>
      <c r="P1" s="1643"/>
      <c r="Q1" s="1643"/>
      <c r="R1" s="1643"/>
      <c r="S1" s="1643"/>
      <c r="T1" s="1643"/>
      <c r="U1" s="1643"/>
      <c r="V1" s="1699" t="s">
        <v>523</v>
      </c>
      <c r="W1" s="1700"/>
      <c r="X1" s="1700">
        <v>2</v>
      </c>
      <c r="Y1" s="1700"/>
      <c r="Z1" s="1700"/>
      <c r="AA1" s="1700"/>
      <c r="AB1" s="1700"/>
    </row>
    <row r="2" spans="2:33" ht="30" customHeight="1" thickBot="1">
      <c r="C2" s="242"/>
      <c r="D2" s="10"/>
      <c r="E2" s="621"/>
      <c r="F2" s="1683" t="s">
        <v>497</v>
      </c>
      <c r="G2" s="1684"/>
      <c r="H2" s="1684"/>
      <c r="I2" s="1684"/>
      <c r="J2" s="1684"/>
      <c r="K2" s="1684"/>
      <c r="L2" s="1684"/>
      <c r="M2" s="1684"/>
      <c r="N2" s="1684"/>
      <c r="O2" s="1684"/>
      <c r="P2" s="1684"/>
      <c r="Q2" s="622"/>
      <c r="R2" s="9"/>
      <c r="S2" s="9"/>
      <c r="T2" s="9"/>
    </row>
    <row r="3" spans="2:33" ht="20.149999999999999" customHeight="1">
      <c r="B3" s="1637" t="s">
        <v>519</v>
      </c>
      <c r="C3" s="1638"/>
      <c r="D3" s="1639" t="str">
        <f>各項目入力表!B3</f>
        <v>○○○○工事</v>
      </c>
      <c r="E3" s="1640"/>
      <c r="F3" s="1640"/>
      <c r="G3" s="1640"/>
      <c r="H3" s="1640"/>
      <c r="I3" s="1640"/>
      <c r="J3" s="1640"/>
      <c r="K3" s="1640"/>
      <c r="L3" s="1640"/>
      <c r="M3" s="1640"/>
      <c r="N3" s="1640"/>
      <c r="O3" s="1640"/>
      <c r="P3" s="1640"/>
      <c r="Q3" s="1640"/>
      <c r="R3" s="1640"/>
      <c r="S3" s="1640"/>
      <c r="T3" s="1640"/>
      <c r="U3" s="1641"/>
    </row>
    <row r="4" spans="2:33" ht="24.9" customHeight="1">
      <c r="B4" s="1685" t="s">
        <v>501</v>
      </c>
      <c r="C4" s="1686"/>
      <c r="D4" s="1416" t="str">
        <f>各項目入力表!F9</f>
        <v>××　××</v>
      </c>
      <c r="E4" s="1625"/>
      <c r="F4" s="1625"/>
      <c r="G4" s="1625"/>
      <c r="H4" s="1625"/>
      <c r="I4" s="1626"/>
      <c r="J4" s="1687" t="s">
        <v>502</v>
      </c>
      <c r="K4" s="1432"/>
      <c r="L4" s="1432"/>
      <c r="M4" s="1433"/>
      <c r="N4" s="1623">
        <v>32854</v>
      </c>
      <c r="O4" s="1624"/>
      <c r="P4" s="1624"/>
      <c r="Q4" s="1624"/>
      <c r="R4" s="1624"/>
      <c r="S4" s="1624"/>
      <c r="T4" s="676">
        <f ca="1">DATEDIF(N4-1,TODAY(),"Y")</f>
        <v>32</v>
      </c>
      <c r="U4" s="678" t="s">
        <v>468</v>
      </c>
      <c r="V4" s="638"/>
      <c r="X4" s="626">
        <v>4</v>
      </c>
      <c r="Y4" s="1658" t="str">
        <f>IF(X4=2,"あなたは５年以上",+IF(X4=3,"あなたは３年以上",+IF(X4=1,"あなたは１０年以上","")))</f>
        <v/>
      </c>
      <c r="Z4" s="1659"/>
      <c r="AA4" s="1659"/>
      <c r="AB4" s="1659"/>
      <c r="AC4" s="1659"/>
    </row>
    <row r="5" spans="2:33" ht="15" customHeight="1">
      <c r="B5" s="1660" t="s">
        <v>34</v>
      </c>
      <c r="C5" s="1661"/>
      <c r="D5" s="1573" t="s">
        <v>481</v>
      </c>
      <c r="E5" s="1574"/>
      <c r="F5" s="1574"/>
      <c r="G5" s="1574"/>
      <c r="H5" s="1574"/>
      <c r="I5" s="1670">
        <v>39172</v>
      </c>
      <c r="J5" s="1671"/>
      <c r="K5" s="1671"/>
      <c r="L5" s="1671"/>
      <c r="M5" s="1671"/>
      <c r="N5" s="1674" t="s">
        <v>462</v>
      </c>
      <c r="O5" s="1705"/>
      <c r="P5" s="662"/>
      <c r="Q5" s="1680" t="s">
        <v>463</v>
      </c>
      <c r="R5" s="1680"/>
      <c r="S5" s="1680"/>
      <c r="T5" s="1680"/>
      <c r="U5" s="1681"/>
      <c r="V5" s="1644" t="s">
        <v>504</v>
      </c>
      <c r="W5" s="625"/>
      <c r="X5" s="617"/>
      <c r="Y5" s="1659"/>
      <c r="Z5" s="1659"/>
      <c r="AA5" s="1659"/>
      <c r="AB5" s="1659"/>
      <c r="AC5" s="1659"/>
    </row>
    <row r="6" spans="2:33" ht="15" customHeight="1">
      <c r="B6" s="1606"/>
      <c r="C6" s="1607"/>
      <c r="D6" s="1701"/>
      <c r="E6" s="1702"/>
      <c r="F6" s="1702"/>
      <c r="G6" s="1702"/>
      <c r="H6" s="1702"/>
      <c r="I6" s="1672"/>
      <c r="J6" s="1672"/>
      <c r="K6" s="1672"/>
      <c r="L6" s="1672"/>
      <c r="M6" s="1672"/>
      <c r="N6" s="1676"/>
      <c r="O6" s="1706"/>
      <c r="P6" s="662"/>
      <c r="Q6" s="1680" t="s">
        <v>464</v>
      </c>
      <c r="R6" s="1680"/>
      <c r="S6" s="1680"/>
      <c r="T6" s="1680"/>
      <c r="U6" s="1681"/>
      <c r="V6" s="1645"/>
      <c r="W6" s="625"/>
      <c r="X6" s="618"/>
      <c r="Y6" s="1682" t="str">
        <f>IF(X4=4,"資格に伴う実務経験年数が必要です","の実務経験年数が必要です")</f>
        <v>資格に伴う実務経験年数が必要です</v>
      </c>
      <c r="Z6" s="1659"/>
      <c r="AA6" s="1659"/>
      <c r="AB6" s="1659"/>
      <c r="AC6" s="1659"/>
      <c r="AD6" s="655"/>
      <c r="AE6" s="655"/>
      <c r="AF6" s="655"/>
      <c r="AG6" s="655"/>
    </row>
    <row r="7" spans="2:33" ht="15" customHeight="1">
      <c r="B7" s="1606"/>
      <c r="C7" s="1607"/>
      <c r="D7" s="1701"/>
      <c r="E7" s="1703"/>
      <c r="F7" s="1703"/>
      <c r="G7" s="1703"/>
      <c r="H7" s="1703"/>
      <c r="I7" s="1704"/>
      <c r="J7" s="1704"/>
      <c r="K7" s="1704"/>
      <c r="L7" s="1704"/>
      <c r="M7" s="1704"/>
      <c r="N7" s="1706"/>
      <c r="O7" s="1706"/>
      <c r="P7" s="662"/>
      <c r="Q7" s="1680" t="s">
        <v>465</v>
      </c>
      <c r="R7" s="1680"/>
      <c r="S7" s="1680"/>
      <c r="T7" s="1680"/>
      <c r="U7" s="1681"/>
      <c r="V7" s="673" t="s">
        <v>505</v>
      </c>
      <c r="W7" s="625"/>
      <c r="X7" s="618"/>
      <c r="Y7" s="1659"/>
      <c r="Z7" s="1659"/>
      <c r="AA7" s="1659"/>
      <c r="AB7" s="1659"/>
      <c r="AC7" s="1659"/>
      <c r="AD7" s="1646"/>
      <c r="AE7" s="1647"/>
      <c r="AF7" s="1647"/>
      <c r="AG7" s="1647"/>
    </row>
    <row r="8" spans="2:33" ht="15" customHeight="1" thickBot="1">
      <c r="B8" s="1662"/>
      <c r="C8" s="1663"/>
      <c r="D8" s="1576"/>
      <c r="E8" s="1577"/>
      <c r="F8" s="1577"/>
      <c r="G8" s="1577"/>
      <c r="H8" s="1577"/>
      <c r="I8" s="1673"/>
      <c r="J8" s="1673"/>
      <c r="K8" s="1673"/>
      <c r="L8" s="1673"/>
      <c r="M8" s="1673"/>
      <c r="N8" s="1678"/>
      <c r="O8" s="1678"/>
      <c r="P8" s="662"/>
      <c r="Q8" s="1680" t="s">
        <v>621</v>
      </c>
      <c r="R8" s="1680"/>
      <c r="S8" s="1680"/>
      <c r="T8" s="1680"/>
      <c r="U8" s="1681"/>
      <c r="V8" s="673" t="s">
        <v>622</v>
      </c>
      <c r="W8" s="648"/>
      <c r="X8" s="618"/>
      <c r="Y8" s="793"/>
      <c r="Z8" s="793"/>
      <c r="AA8" s="793"/>
      <c r="AB8" s="793"/>
      <c r="AC8" s="793"/>
      <c r="AD8" s="791"/>
      <c r="AE8" s="792"/>
      <c r="AF8" s="792"/>
      <c r="AG8" s="792"/>
    </row>
    <row r="9" spans="2:33" ht="30" customHeight="1" thickTop="1" thickBot="1">
      <c r="B9" s="1648" t="s">
        <v>475</v>
      </c>
      <c r="C9" s="1649"/>
      <c r="D9" s="1694" t="s">
        <v>525</v>
      </c>
      <c r="E9" s="1695"/>
      <c r="F9" s="1695"/>
      <c r="G9" s="1695"/>
      <c r="H9" s="651" t="str">
        <f>IF(X4=3,"イ",+IF(X4=1,"ロ",+IF(X4=4,"ハ","イ")))</f>
        <v>ハ</v>
      </c>
      <c r="I9" s="1652" t="s">
        <v>469</v>
      </c>
      <c r="J9" s="1653"/>
      <c r="K9" s="1654"/>
      <c r="L9" s="1435" t="s">
        <v>454</v>
      </c>
      <c r="M9" s="1436"/>
      <c r="N9" s="1436"/>
      <c r="O9" s="1436"/>
      <c r="P9" s="1437"/>
      <c r="Q9" s="1655" t="s">
        <v>467</v>
      </c>
      <c r="R9" s="1656"/>
      <c r="S9" s="1657"/>
      <c r="T9" s="656">
        <f>IF(X36&gt;W36,X36,W36)</f>
        <v>7</v>
      </c>
      <c r="U9" s="657" t="s">
        <v>466</v>
      </c>
      <c r="V9" s="683" t="s">
        <v>449</v>
      </c>
      <c r="Z9" s="1630" t="s">
        <v>623</v>
      </c>
      <c r="AA9" s="1631"/>
      <c r="AB9" s="1632"/>
      <c r="AC9" s="1633"/>
      <c r="AD9" s="1646"/>
      <c r="AE9" s="1647"/>
      <c r="AF9" s="1647"/>
      <c r="AG9" s="1647"/>
    </row>
    <row r="10" spans="2:33" ht="20.149999999999999" customHeight="1" thickTop="1" thickBot="1">
      <c r="B10" s="1604" t="s">
        <v>452</v>
      </c>
      <c r="C10" s="1605"/>
      <c r="D10" s="623"/>
      <c r="E10" s="627"/>
      <c r="F10" s="627"/>
      <c r="G10" s="627"/>
      <c r="H10" s="627"/>
      <c r="I10" s="1610" t="s">
        <v>450</v>
      </c>
      <c r="J10" s="1610"/>
      <c r="K10" s="1610"/>
      <c r="L10" s="1610"/>
      <c r="M10" s="1610"/>
      <c r="N10" s="1610"/>
      <c r="O10" s="1610"/>
      <c r="P10" s="637"/>
      <c r="Q10" s="627"/>
      <c r="R10" s="627"/>
      <c r="S10" s="627"/>
      <c r="T10" s="627"/>
      <c r="U10" s="628"/>
      <c r="W10" s="16" t="s">
        <v>503</v>
      </c>
      <c r="Z10" s="1634"/>
      <c r="AA10" s="1635"/>
      <c r="AB10" s="1635"/>
      <c r="AC10" s="1636"/>
    </row>
    <row r="11" spans="2:33" ht="20.149999999999999" customHeight="1" thickTop="1">
      <c r="B11" s="1606"/>
      <c r="C11" s="1607"/>
      <c r="D11" s="1086" t="s">
        <v>476</v>
      </c>
      <c r="E11" s="1119"/>
      <c r="F11" s="1119"/>
      <c r="G11" s="1119"/>
      <c r="H11" s="1120"/>
      <c r="I11" s="1611" t="s">
        <v>460</v>
      </c>
      <c r="J11" s="1612"/>
      <c r="K11" s="1613"/>
      <c r="L11" s="1086" t="s">
        <v>461</v>
      </c>
      <c r="M11" s="1087"/>
      <c r="N11" s="1087"/>
      <c r="O11" s="1087"/>
      <c r="P11" s="1087"/>
      <c r="Q11" s="1088"/>
      <c r="R11" s="1614" t="s">
        <v>459</v>
      </c>
      <c r="S11" s="1614"/>
      <c r="T11" s="1614"/>
      <c r="U11" s="1615"/>
      <c r="W11" s="16" t="s">
        <v>285</v>
      </c>
    </row>
    <row r="12" spans="2:33" ht="20.149999999999999" customHeight="1">
      <c r="B12" s="1606"/>
      <c r="C12" s="1607"/>
      <c r="D12" s="1568" t="s">
        <v>483</v>
      </c>
      <c r="E12" s="1569"/>
      <c r="F12" s="1569"/>
      <c r="G12" s="1570"/>
      <c r="H12" s="1570"/>
      <c r="I12" s="1688" t="s">
        <v>484</v>
      </c>
      <c r="J12" s="1689"/>
      <c r="K12" s="1690"/>
      <c r="L12" s="632" t="s">
        <v>36</v>
      </c>
      <c r="M12" s="1579">
        <v>40634</v>
      </c>
      <c r="N12" s="1579"/>
      <c r="O12" s="1579"/>
      <c r="P12" s="1579"/>
      <c r="Q12" s="1579"/>
      <c r="R12" s="1585" t="s">
        <v>518</v>
      </c>
      <c r="S12" s="1583"/>
      <c r="T12" s="1583"/>
      <c r="U12" s="1584"/>
      <c r="W12" s="630">
        <f>ROUNDUP((M13-M12)/30,1)</f>
        <v>11.2</v>
      </c>
      <c r="X12" s="654">
        <f>IF(D12&lt;&gt;"",1,"")</f>
        <v>1</v>
      </c>
      <c r="Y12" s="1620" t="s">
        <v>491</v>
      </c>
      <c r="Z12" s="1621"/>
      <c r="AA12" s="1621"/>
      <c r="AB12" s="1621"/>
      <c r="AC12" s="1621"/>
    </row>
    <row r="13" spans="2:33" ht="20.149999999999999" customHeight="1">
      <c r="B13" s="1606"/>
      <c r="C13" s="1607"/>
      <c r="D13" s="1571"/>
      <c r="E13" s="1571"/>
      <c r="F13" s="1571"/>
      <c r="G13" s="1572"/>
      <c r="H13" s="1572"/>
      <c r="I13" s="1691"/>
      <c r="J13" s="1692"/>
      <c r="K13" s="1693"/>
      <c r="L13" s="632" t="s">
        <v>37</v>
      </c>
      <c r="M13" s="1579">
        <v>40969</v>
      </c>
      <c r="N13" s="1579"/>
      <c r="O13" s="1579"/>
      <c r="P13" s="1579"/>
      <c r="Q13" s="1579"/>
      <c r="R13" s="1583"/>
      <c r="S13" s="1583"/>
      <c r="T13" s="1583"/>
      <c r="U13" s="1584"/>
      <c r="X13" s="629"/>
      <c r="Y13" s="1621"/>
      <c r="Z13" s="1621"/>
      <c r="AA13" s="1621"/>
      <c r="AB13" s="1621"/>
      <c r="AC13" s="1621"/>
    </row>
    <row r="14" spans="2:33" ht="20.149999999999999" customHeight="1">
      <c r="B14" s="1606"/>
      <c r="C14" s="1607"/>
      <c r="D14" s="1568" t="s">
        <v>477</v>
      </c>
      <c r="E14" s="1569"/>
      <c r="F14" s="1569"/>
      <c r="G14" s="1570"/>
      <c r="H14" s="1570"/>
      <c r="I14" s="1688" t="s">
        <v>484</v>
      </c>
      <c r="J14" s="1689"/>
      <c r="K14" s="1690"/>
      <c r="L14" s="632" t="s">
        <v>36</v>
      </c>
      <c r="M14" s="1579">
        <v>41061</v>
      </c>
      <c r="N14" s="1579"/>
      <c r="O14" s="1579"/>
      <c r="P14" s="1579"/>
      <c r="Q14" s="1579"/>
      <c r="R14" s="1585" t="s">
        <v>453</v>
      </c>
      <c r="S14" s="1583"/>
      <c r="T14" s="1583"/>
      <c r="U14" s="1584"/>
      <c r="W14" s="630">
        <f>ROUNDUP((M15-M14)/30,1)</f>
        <v>14.2</v>
      </c>
      <c r="X14" s="654">
        <f>IF(D14&lt;&gt;"",1,"")</f>
        <v>1</v>
      </c>
      <c r="Y14" s="1621"/>
      <c r="Z14" s="1621"/>
      <c r="AA14" s="1621"/>
      <c r="AB14" s="1621"/>
      <c r="AC14" s="1621"/>
    </row>
    <row r="15" spans="2:33" ht="20.149999999999999" customHeight="1">
      <c r="B15" s="1606"/>
      <c r="C15" s="1607"/>
      <c r="D15" s="1571"/>
      <c r="E15" s="1571"/>
      <c r="F15" s="1571"/>
      <c r="G15" s="1572"/>
      <c r="H15" s="1572"/>
      <c r="I15" s="1691"/>
      <c r="J15" s="1692"/>
      <c r="K15" s="1693"/>
      <c r="L15" s="632" t="s">
        <v>37</v>
      </c>
      <c r="M15" s="1579">
        <v>41487</v>
      </c>
      <c r="N15" s="1579"/>
      <c r="O15" s="1579"/>
      <c r="P15" s="1579"/>
      <c r="Q15" s="1579"/>
      <c r="R15" s="1583"/>
      <c r="S15" s="1583"/>
      <c r="T15" s="1583"/>
      <c r="U15" s="1584"/>
      <c r="X15" s="629"/>
      <c r="Y15" s="1621"/>
      <c r="Z15" s="1621"/>
      <c r="AA15" s="1621"/>
      <c r="AB15" s="1621"/>
      <c r="AC15" s="1621"/>
    </row>
    <row r="16" spans="2:33" ht="20.149999999999999" customHeight="1">
      <c r="B16" s="1606"/>
      <c r="C16" s="1607"/>
      <c r="D16" s="1568" t="s">
        <v>172</v>
      </c>
      <c r="E16" s="1569"/>
      <c r="F16" s="1569"/>
      <c r="G16" s="1570"/>
      <c r="H16" s="1570"/>
      <c r="I16" s="1688" t="s">
        <v>470</v>
      </c>
      <c r="J16" s="1689"/>
      <c r="K16" s="1690"/>
      <c r="L16" s="632" t="s">
        <v>36</v>
      </c>
      <c r="M16" s="1579">
        <v>41518</v>
      </c>
      <c r="N16" s="1579"/>
      <c r="O16" s="1579"/>
      <c r="P16" s="1579"/>
      <c r="Q16" s="1579"/>
      <c r="R16" s="1585" t="s">
        <v>453</v>
      </c>
      <c r="S16" s="1583"/>
      <c r="T16" s="1583"/>
      <c r="U16" s="1584"/>
      <c r="W16" s="630">
        <f>ROUNDUP((M17-M16)/30,1)</f>
        <v>6.1</v>
      </c>
      <c r="X16" s="654">
        <f>IF(D16&lt;&gt;"",1,"")</f>
        <v>1</v>
      </c>
      <c r="Y16" s="1621"/>
      <c r="Z16" s="1621"/>
      <c r="AA16" s="1621"/>
      <c r="AB16" s="1621"/>
      <c r="AC16" s="1621"/>
    </row>
    <row r="17" spans="2:29" ht="20.149999999999999" customHeight="1">
      <c r="B17" s="1606"/>
      <c r="C17" s="1607"/>
      <c r="D17" s="1571"/>
      <c r="E17" s="1571"/>
      <c r="F17" s="1571"/>
      <c r="G17" s="1572"/>
      <c r="H17" s="1572"/>
      <c r="I17" s="1691"/>
      <c r="J17" s="1692"/>
      <c r="K17" s="1693"/>
      <c r="L17" s="632" t="s">
        <v>37</v>
      </c>
      <c r="M17" s="1579">
        <v>41699</v>
      </c>
      <c r="N17" s="1579"/>
      <c r="O17" s="1579"/>
      <c r="P17" s="1579"/>
      <c r="Q17" s="1579"/>
      <c r="R17" s="1583"/>
      <c r="S17" s="1583"/>
      <c r="T17" s="1583"/>
      <c r="U17" s="1584"/>
      <c r="X17" s="629"/>
      <c r="Y17" s="1621"/>
      <c r="Z17" s="1621"/>
      <c r="AA17" s="1621"/>
      <c r="AB17" s="1621"/>
      <c r="AC17" s="1621"/>
    </row>
    <row r="18" spans="2:29" ht="20.149999999999999" customHeight="1">
      <c r="B18" s="1606"/>
      <c r="C18" s="1607"/>
      <c r="D18" s="1568" t="s">
        <v>506</v>
      </c>
      <c r="E18" s="1569"/>
      <c r="F18" s="1569"/>
      <c r="G18" s="1570"/>
      <c r="H18" s="1570"/>
      <c r="I18" s="1688" t="s">
        <v>470</v>
      </c>
      <c r="J18" s="1689"/>
      <c r="K18" s="1690"/>
      <c r="L18" s="632" t="s">
        <v>36</v>
      </c>
      <c r="M18" s="1579">
        <v>41730</v>
      </c>
      <c r="N18" s="1579"/>
      <c r="O18" s="1579"/>
      <c r="P18" s="1579"/>
      <c r="Q18" s="1579"/>
      <c r="R18" s="1585" t="s">
        <v>451</v>
      </c>
      <c r="S18" s="1583"/>
      <c r="T18" s="1583"/>
      <c r="U18" s="1584"/>
      <c r="W18" s="630">
        <f>ROUNDUP((M19-M18)/30,1)</f>
        <v>18.3</v>
      </c>
      <c r="X18" s="654">
        <f>IF(D18&lt;&gt;"",1,"")</f>
        <v>1</v>
      </c>
      <c r="Y18" s="1621"/>
      <c r="Z18" s="1621"/>
      <c r="AA18" s="1621"/>
      <c r="AB18" s="1621"/>
      <c r="AC18" s="1621"/>
    </row>
    <row r="19" spans="2:29" ht="20.149999999999999" customHeight="1">
      <c r="B19" s="1606"/>
      <c r="C19" s="1607"/>
      <c r="D19" s="1571"/>
      <c r="E19" s="1571"/>
      <c r="F19" s="1571"/>
      <c r="G19" s="1572"/>
      <c r="H19" s="1572"/>
      <c r="I19" s="1691"/>
      <c r="J19" s="1692"/>
      <c r="K19" s="1693"/>
      <c r="L19" s="632" t="s">
        <v>37</v>
      </c>
      <c r="M19" s="1579">
        <v>42278</v>
      </c>
      <c r="N19" s="1579"/>
      <c r="O19" s="1579"/>
      <c r="P19" s="1579"/>
      <c r="Q19" s="1579"/>
      <c r="R19" s="1583"/>
      <c r="S19" s="1583"/>
      <c r="T19" s="1583"/>
      <c r="U19" s="1584"/>
      <c r="X19" s="629"/>
      <c r="Y19" s="1048"/>
      <c r="Z19" s="1048"/>
      <c r="AA19" s="1048"/>
      <c r="AB19" s="1048"/>
      <c r="AC19" s="1048"/>
    </row>
    <row r="20" spans="2:29" ht="20.149999999999999" customHeight="1">
      <c r="B20" s="1606"/>
      <c r="C20" s="1607"/>
      <c r="D20" s="1568" t="s">
        <v>477</v>
      </c>
      <c r="E20" s="1569"/>
      <c r="F20" s="1569"/>
      <c r="G20" s="1570"/>
      <c r="H20" s="1570"/>
      <c r="I20" s="1688" t="s">
        <v>473</v>
      </c>
      <c r="J20" s="1689"/>
      <c r="K20" s="1690"/>
      <c r="L20" s="633" t="s">
        <v>36</v>
      </c>
      <c r="M20" s="1579">
        <v>42309</v>
      </c>
      <c r="N20" s="1579"/>
      <c r="O20" s="1579"/>
      <c r="P20" s="1579"/>
      <c r="Q20" s="1579"/>
      <c r="R20" s="1585" t="s">
        <v>451</v>
      </c>
      <c r="S20" s="1583"/>
      <c r="T20" s="1583"/>
      <c r="U20" s="1584"/>
      <c r="W20" s="630">
        <f>ROUNDUP((M21-M20)/30,1)</f>
        <v>2.1</v>
      </c>
      <c r="X20" s="654">
        <f>IF(D20&lt;&gt;"",1,"")</f>
        <v>1</v>
      </c>
      <c r="Y20" s="1620" t="s">
        <v>490</v>
      </c>
      <c r="Z20" s="1621"/>
      <c r="AA20" s="1621"/>
      <c r="AB20" s="1621"/>
      <c r="AC20" s="1621"/>
    </row>
    <row r="21" spans="2:29" ht="20.149999999999999" customHeight="1">
      <c r="B21" s="1606"/>
      <c r="C21" s="1607"/>
      <c r="D21" s="1571"/>
      <c r="E21" s="1571"/>
      <c r="F21" s="1571"/>
      <c r="G21" s="1572"/>
      <c r="H21" s="1572"/>
      <c r="I21" s="1691"/>
      <c r="J21" s="1692"/>
      <c r="K21" s="1693"/>
      <c r="L21" s="632" t="s">
        <v>37</v>
      </c>
      <c r="M21" s="1579">
        <v>42370</v>
      </c>
      <c r="N21" s="1579"/>
      <c r="O21" s="1579"/>
      <c r="P21" s="1579"/>
      <c r="Q21" s="1579"/>
      <c r="R21" s="1583"/>
      <c r="S21" s="1583"/>
      <c r="T21" s="1583"/>
      <c r="U21" s="1584"/>
      <c r="X21" s="629"/>
      <c r="Y21" s="1621"/>
      <c r="Z21" s="1621"/>
      <c r="AA21" s="1621"/>
      <c r="AB21" s="1621"/>
      <c r="AC21" s="1621"/>
    </row>
    <row r="22" spans="2:29" ht="20.149999999999999" customHeight="1">
      <c r="B22" s="1606"/>
      <c r="C22" s="1607"/>
      <c r="D22" s="1568" t="s">
        <v>458</v>
      </c>
      <c r="E22" s="1569"/>
      <c r="F22" s="1569"/>
      <c r="G22" s="1570"/>
      <c r="H22" s="1570"/>
      <c r="I22" s="1688" t="s">
        <v>471</v>
      </c>
      <c r="J22" s="1689"/>
      <c r="K22" s="1690"/>
      <c r="L22" s="632" t="s">
        <v>36</v>
      </c>
      <c r="M22" s="1579">
        <v>42401</v>
      </c>
      <c r="N22" s="1579"/>
      <c r="O22" s="1579"/>
      <c r="P22" s="1579"/>
      <c r="Q22" s="1579"/>
      <c r="R22" s="1585" t="s">
        <v>478</v>
      </c>
      <c r="S22" s="1583"/>
      <c r="T22" s="1583"/>
      <c r="U22" s="1584"/>
      <c r="W22" s="630">
        <f>ROUNDUP((M23-M22)/30,1)</f>
        <v>6.6</v>
      </c>
      <c r="X22" s="654">
        <f>IF(D22&lt;&gt;"",1,"")</f>
        <v>1</v>
      </c>
      <c r="Y22" s="1621"/>
      <c r="Z22" s="1621"/>
      <c r="AA22" s="1621"/>
      <c r="AB22" s="1621"/>
      <c r="AC22" s="1621"/>
    </row>
    <row r="23" spans="2:29" ht="20.149999999999999" customHeight="1">
      <c r="B23" s="1606"/>
      <c r="C23" s="1607"/>
      <c r="D23" s="1571"/>
      <c r="E23" s="1571"/>
      <c r="F23" s="1571"/>
      <c r="G23" s="1572"/>
      <c r="H23" s="1572"/>
      <c r="I23" s="1691"/>
      <c r="J23" s="1692"/>
      <c r="K23" s="1693"/>
      <c r="L23" s="632" t="s">
        <v>37</v>
      </c>
      <c r="M23" s="1579">
        <v>42597</v>
      </c>
      <c r="N23" s="1579"/>
      <c r="O23" s="1579"/>
      <c r="P23" s="1579"/>
      <c r="Q23" s="1579"/>
      <c r="R23" s="1583"/>
      <c r="S23" s="1583"/>
      <c r="T23" s="1583"/>
      <c r="U23" s="1584"/>
      <c r="X23" s="629"/>
      <c r="Y23" s="1621"/>
      <c r="Z23" s="1621"/>
      <c r="AA23" s="1621"/>
      <c r="AB23" s="1621"/>
      <c r="AC23" s="1621"/>
    </row>
    <row r="24" spans="2:29" ht="20.149999999999999" customHeight="1">
      <c r="B24" s="1606"/>
      <c r="C24" s="1607"/>
      <c r="D24" s="1568" t="s">
        <v>455</v>
      </c>
      <c r="E24" s="1569"/>
      <c r="F24" s="1569"/>
      <c r="G24" s="1570"/>
      <c r="H24" s="1570"/>
      <c r="I24" s="1688" t="s">
        <v>479</v>
      </c>
      <c r="J24" s="1689"/>
      <c r="K24" s="1690"/>
      <c r="L24" s="633" t="s">
        <v>36</v>
      </c>
      <c r="M24" s="1579">
        <v>42736</v>
      </c>
      <c r="N24" s="1579"/>
      <c r="O24" s="1579"/>
      <c r="P24" s="1579"/>
      <c r="Q24" s="1579"/>
      <c r="R24" s="1585" t="s">
        <v>451</v>
      </c>
      <c r="S24" s="1583"/>
      <c r="T24" s="1583"/>
      <c r="U24" s="1584"/>
      <c r="W24" s="630">
        <f>ROUNDUP((M25-M24)/30,1)</f>
        <v>2</v>
      </c>
      <c r="X24" s="654">
        <f>IF(D24&lt;&gt;"",1,"")</f>
        <v>1</v>
      </c>
      <c r="Y24" s="1622"/>
      <c r="Z24" s="1622"/>
      <c r="AA24" s="1622"/>
      <c r="AB24" s="1622"/>
      <c r="AC24" s="1622"/>
    </row>
    <row r="25" spans="2:29" ht="20.149999999999999" customHeight="1">
      <c r="B25" s="1606"/>
      <c r="C25" s="1607"/>
      <c r="D25" s="1571"/>
      <c r="E25" s="1571"/>
      <c r="F25" s="1571"/>
      <c r="G25" s="1572"/>
      <c r="H25" s="1572"/>
      <c r="I25" s="1691"/>
      <c r="J25" s="1692"/>
      <c r="K25" s="1693"/>
      <c r="L25" s="632" t="s">
        <v>37</v>
      </c>
      <c r="M25" s="1579">
        <v>42795</v>
      </c>
      <c r="N25" s="1579"/>
      <c r="O25" s="1579"/>
      <c r="P25" s="1579"/>
      <c r="Q25" s="1579"/>
      <c r="R25" s="1583"/>
      <c r="S25" s="1583"/>
      <c r="T25" s="1583"/>
      <c r="U25" s="1584"/>
      <c r="X25" s="629"/>
      <c r="Y25" s="1622"/>
      <c r="Z25" s="1622"/>
      <c r="AA25" s="1622"/>
      <c r="AB25" s="1622"/>
      <c r="AC25" s="1622"/>
    </row>
    <row r="26" spans="2:29" ht="20.149999999999999" customHeight="1">
      <c r="B26" s="1606"/>
      <c r="C26" s="1607"/>
      <c r="D26" s="1568"/>
      <c r="E26" s="1569"/>
      <c r="F26" s="1569"/>
      <c r="G26" s="1570"/>
      <c r="H26" s="1570"/>
      <c r="I26" s="1688"/>
      <c r="J26" s="1689"/>
      <c r="K26" s="1690"/>
      <c r="L26" s="632" t="s">
        <v>36</v>
      </c>
      <c r="M26" s="1579"/>
      <c r="N26" s="1579"/>
      <c r="O26" s="1579"/>
      <c r="P26" s="1579"/>
      <c r="Q26" s="1579"/>
      <c r="R26" s="1585"/>
      <c r="S26" s="1583"/>
      <c r="T26" s="1583"/>
      <c r="U26" s="1584"/>
      <c r="W26" s="630">
        <f>ROUNDUP((N27-N26)/30,1)</f>
        <v>0</v>
      </c>
      <c r="X26" s="654" t="str">
        <f>IF(D26&lt;&gt;"",1,"")</f>
        <v/>
      </c>
      <c r="Y26" s="1622"/>
      <c r="Z26" s="1622"/>
      <c r="AA26" s="1622"/>
      <c r="AB26" s="1622"/>
      <c r="AC26" s="1622"/>
    </row>
    <row r="27" spans="2:29" ht="20.149999999999999" customHeight="1">
      <c r="B27" s="1606"/>
      <c r="C27" s="1607"/>
      <c r="D27" s="1571"/>
      <c r="E27" s="1571"/>
      <c r="F27" s="1571"/>
      <c r="G27" s="1572"/>
      <c r="H27" s="1572"/>
      <c r="I27" s="1691"/>
      <c r="J27" s="1692"/>
      <c r="K27" s="1693"/>
      <c r="L27" s="632" t="s">
        <v>37</v>
      </c>
      <c r="M27" s="1579"/>
      <c r="N27" s="1579"/>
      <c r="O27" s="1579"/>
      <c r="P27" s="1579"/>
      <c r="Q27" s="1579"/>
      <c r="R27" s="1583"/>
      <c r="S27" s="1583"/>
      <c r="T27" s="1583"/>
      <c r="U27" s="1584"/>
      <c r="X27" s="629"/>
      <c r="Y27" s="1622"/>
      <c r="Z27" s="1622"/>
      <c r="AA27" s="1622"/>
      <c r="AB27" s="1622"/>
      <c r="AC27" s="1622"/>
    </row>
    <row r="28" spans="2:29" ht="20.149999999999999" customHeight="1">
      <c r="B28" s="1606"/>
      <c r="C28" s="1607"/>
      <c r="D28" s="1568"/>
      <c r="E28" s="1569"/>
      <c r="F28" s="1569"/>
      <c r="G28" s="1570"/>
      <c r="H28" s="1570"/>
      <c r="I28" s="1688"/>
      <c r="J28" s="1689"/>
      <c r="K28" s="1690"/>
      <c r="L28" s="633" t="s">
        <v>36</v>
      </c>
      <c r="M28" s="1579"/>
      <c r="N28" s="1579"/>
      <c r="O28" s="1579"/>
      <c r="P28" s="1579"/>
      <c r="Q28" s="1579"/>
      <c r="R28" s="1580"/>
      <c r="S28" s="1581"/>
      <c r="T28" s="1581"/>
      <c r="U28" s="1582"/>
      <c r="W28" s="630">
        <f>ROUNDUP((N29-N28)/30,1)</f>
        <v>0</v>
      </c>
      <c r="X28" s="654" t="str">
        <f>IF(D28&lt;&gt;"",1,"")</f>
        <v/>
      </c>
      <c r="Y28" s="1622"/>
      <c r="Z28" s="1622"/>
      <c r="AA28" s="1622"/>
      <c r="AB28" s="1622"/>
      <c r="AC28" s="1622"/>
    </row>
    <row r="29" spans="2:29" ht="20.149999999999999" customHeight="1">
      <c r="B29" s="1606"/>
      <c r="C29" s="1607"/>
      <c r="D29" s="1571"/>
      <c r="E29" s="1571"/>
      <c r="F29" s="1571"/>
      <c r="G29" s="1572"/>
      <c r="H29" s="1572"/>
      <c r="I29" s="1691"/>
      <c r="J29" s="1692"/>
      <c r="K29" s="1693"/>
      <c r="L29" s="632" t="s">
        <v>37</v>
      </c>
      <c r="M29" s="1579"/>
      <c r="N29" s="1579"/>
      <c r="O29" s="1579"/>
      <c r="P29" s="1579"/>
      <c r="Q29" s="1579"/>
      <c r="R29" s="1583"/>
      <c r="S29" s="1583"/>
      <c r="T29" s="1583"/>
      <c r="U29" s="1584"/>
      <c r="X29" s="629"/>
      <c r="Y29" s="1622"/>
      <c r="Z29" s="1622"/>
      <c r="AA29" s="1622"/>
      <c r="AB29" s="1622"/>
      <c r="AC29" s="1622"/>
    </row>
    <row r="30" spans="2:29" ht="20.149999999999999" customHeight="1">
      <c r="B30" s="1606"/>
      <c r="C30" s="1607"/>
      <c r="D30" s="1568"/>
      <c r="E30" s="1569"/>
      <c r="F30" s="1569"/>
      <c r="G30" s="1570"/>
      <c r="H30" s="1570"/>
      <c r="I30" s="1688"/>
      <c r="J30" s="1689"/>
      <c r="K30" s="1690"/>
      <c r="L30" s="632" t="s">
        <v>36</v>
      </c>
      <c r="M30" s="1579"/>
      <c r="N30" s="1579"/>
      <c r="O30" s="1579"/>
      <c r="P30" s="1579"/>
      <c r="Q30" s="1579"/>
      <c r="R30" s="1585"/>
      <c r="S30" s="1583"/>
      <c r="T30" s="1583"/>
      <c r="U30" s="1584"/>
      <c r="W30" s="630">
        <f>ROUNDUP((N31-N30)/30,1)</f>
        <v>0</v>
      </c>
      <c r="X30" s="654" t="str">
        <f>IF(D30&lt;&gt;"",1,"")</f>
        <v/>
      </c>
      <c r="Y30" s="1622"/>
      <c r="Z30" s="1622"/>
      <c r="AA30" s="1622"/>
      <c r="AB30" s="1622"/>
      <c r="AC30" s="1622"/>
    </row>
    <row r="31" spans="2:29" ht="20.149999999999999" customHeight="1">
      <c r="B31" s="1606"/>
      <c r="C31" s="1607"/>
      <c r="D31" s="1571"/>
      <c r="E31" s="1571"/>
      <c r="F31" s="1571"/>
      <c r="G31" s="1572"/>
      <c r="H31" s="1572"/>
      <c r="I31" s="1691"/>
      <c r="J31" s="1692"/>
      <c r="K31" s="1693"/>
      <c r="L31" s="632" t="s">
        <v>37</v>
      </c>
      <c r="M31" s="1579"/>
      <c r="N31" s="1579"/>
      <c r="O31" s="1579"/>
      <c r="P31" s="1579"/>
      <c r="Q31" s="1579"/>
      <c r="R31" s="1583"/>
      <c r="S31" s="1583"/>
      <c r="T31" s="1583"/>
      <c r="U31" s="1584"/>
      <c r="X31" s="629"/>
      <c r="Y31" s="658"/>
      <c r="Z31" s="658"/>
      <c r="AA31" s="658"/>
      <c r="AB31" s="658"/>
      <c r="AC31" s="658"/>
    </row>
    <row r="32" spans="2:29" ht="20.149999999999999" customHeight="1">
      <c r="B32" s="1606"/>
      <c r="C32" s="1607"/>
      <c r="D32" s="1568"/>
      <c r="E32" s="1569"/>
      <c r="F32" s="1569"/>
      <c r="G32" s="1570"/>
      <c r="H32" s="1570"/>
      <c r="I32" s="1688"/>
      <c r="J32" s="1689"/>
      <c r="K32" s="1690"/>
      <c r="L32" s="633" t="s">
        <v>36</v>
      </c>
      <c r="M32" s="1579"/>
      <c r="N32" s="1579"/>
      <c r="O32" s="1579"/>
      <c r="P32" s="1579"/>
      <c r="Q32" s="1579"/>
      <c r="R32" s="1580"/>
      <c r="S32" s="1581"/>
      <c r="T32" s="1581"/>
      <c r="U32" s="1582"/>
      <c r="W32" s="630">
        <f>ROUNDUP((N33-N32)/30,1)</f>
        <v>0</v>
      </c>
      <c r="X32" s="654" t="str">
        <f>IF(D32&lt;&gt;"",1,"")</f>
        <v/>
      </c>
    </row>
    <row r="33" spans="2:24" ht="20.149999999999999" customHeight="1">
      <c r="B33" s="1606"/>
      <c r="C33" s="1607"/>
      <c r="D33" s="1571"/>
      <c r="E33" s="1571"/>
      <c r="F33" s="1571"/>
      <c r="G33" s="1572"/>
      <c r="H33" s="1572"/>
      <c r="I33" s="1691"/>
      <c r="J33" s="1692"/>
      <c r="K33" s="1693"/>
      <c r="L33" s="632" t="s">
        <v>37</v>
      </c>
      <c r="M33" s="1579"/>
      <c r="N33" s="1579"/>
      <c r="O33" s="1579"/>
      <c r="P33" s="1579"/>
      <c r="Q33" s="1579"/>
      <c r="R33" s="1583"/>
      <c r="S33" s="1583"/>
      <c r="T33" s="1583"/>
      <c r="U33" s="1584"/>
      <c r="X33" s="629"/>
    </row>
    <row r="34" spans="2:24" ht="20.149999999999999" customHeight="1">
      <c r="B34" s="1606"/>
      <c r="C34" s="1607"/>
      <c r="D34" s="1568"/>
      <c r="E34" s="1569"/>
      <c r="F34" s="1569"/>
      <c r="G34" s="1570"/>
      <c r="H34" s="1570"/>
      <c r="I34" s="1688"/>
      <c r="J34" s="1689"/>
      <c r="K34" s="1690"/>
      <c r="L34" s="632" t="s">
        <v>36</v>
      </c>
      <c r="M34" s="1579"/>
      <c r="N34" s="1579"/>
      <c r="O34" s="1579"/>
      <c r="P34" s="1579"/>
      <c r="Q34" s="1579"/>
      <c r="R34" s="1585"/>
      <c r="S34" s="1583"/>
      <c r="T34" s="1583"/>
      <c r="U34" s="1584"/>
      <c r="W34" s="630">
        <f>ROUNDUP((N35-N34)/30,1)</f>
        <v>0</v>
      </c>
      <c r="X34" s="654" t="str">
        <f>IF(D34&lt;&gt;"",1,"")</f>
        <v/>
      </c>
    </row>
    <row r="35" spans="2:24" ht="20.149999999999999" customHeight="1" thickBot="1">
      <c r="B35" s="1608"/>
      <c r="C35" s="1609"/>
      <c r="D35" s="1571"/>
      <c r="E35" s="1571"/>
      <c r="F35" s="1571"/>
      <c r="G35" s="1572"/>
      <c r="H35" s="1572"/>
      <c r="I35" s="1696"/>
      <c r="J35" s="1697"/>
      <c r="K35" s="1698"/>
      <c r="L35" s="634" t="s">
        <v>37</v>
      </c>
      <c r="M35" s="1579"/>
      <c r="N35" s="1579"/>
      <c r="O35" s="1579"/>
      <c r="P35" s="1579"/>
      <c r="Q35" s="1579"/>
      <c r="R35" s="1599"/>
      <c r="S35" s="1599"/>
      <c r="T35" s="1599"/>
      <c r="U35" s="1600"/>
      <c r="W35" s="630">
        <f>DATEDIF(N35,N36,"ym")</f>
        <v>0</v>
      </c>
      <c r="X35" s="629"/>
    </row>
    <row r="36" spans="2:24" ht="20.149999999999999" customHeight="1" thickTop="1">
      <c r="B36" s="1601" t="s">
        <v>480</v>
      </c>
      <c r="C36" s="1602"/>
      <c r="D36" s="1602"/>
      <c r="E36" s="1602"/>
      <c r="F36" s="1602"/>
      <c r="G36" s="1602"/>
      <c r="H36" s="1602"/>
      <c r="I36" s="1602"/>
      <c r="J36" s="1602"/>
      <c r="K36" s="1602"/>
      <c r="L36" s="1602"/>
      <c r="M36" s="1602"/>
      <c r="N36" s="1602"/>
      <c r="O36" s="1602"/>
      <c r="P36" s="1602"/>
      <c r="Q36" s="1602"/>
      <c r="R36" s="1602"/>
      <c r="S36" s="1602"/>
      <c r="T36" s="1602"/>
      <c r="U36" s="1603"/>
      <c r="W36" s="630">
        <f>SUM(W12:W35)/12</f>
        <v>5.041666666666667</v>
      </c>
      <c r="X36" s="630">
        <f>SUM(X12:X35)</f>
        <v>7</v>
      </c>
    </row>
    <row r="37" spans="2:24" ht="39.9" customHeight="1" thickBot="1">
      <c r="B37" s="659"/>
      <c r="C37" s="646" t="s">
        <v>179</v>
      </c>
      <c r="D37" s="660"/>
      <c r="E37" s="1616" t="s">
        <v>178</v>
      </c>
      <c r="F37" s="1616"/>
      <c r="G37" s="1616"/>
      <c r="H37" s="645"/>
      <c r="I37" s="1616" t="s">
        <v>177</v>
      </c>
      <c r="J37" s="1617"/>
      <c r="K37" s="1617"/>
      <c r="L37" s="1617"/>
      <c r="M37" s="639"/>
      <c r="N37" s="1616" t="s">
        <v>474</v>
      </c>
      <c r="O37" s="1618"/>
      <c r="P37" s="1618"/>
      <c r="Q37" s="1618"/>
      <c r="R37" s="640"/>
      <c r="S37" s="645"/>
      <c r="T37" s="1616" t="s">
        <v>180</v>
      </c>
      <c r="U37" s="1619"/>
    </row>
    <row r="38" spans="2:24" ht="20.149999999999999" customHeight="1" thickTop="1">
      <c r="B38" s="1586" t="s">
        <v>39</v>
      </c>
      <c r="C38" s="1587"/>
      <c r="D38" s="1587"/>
      <c r="E38" s="1587"/>
      <c r="F38" s="1587"/>
      <c r="G38" s="1587"/>
      <c r="H38" s="1587"/>
      <c r="I38" s="1587"/>
      <c r="J38" s="1587"/>
      <c r="K38" s="1587"/>
      <c r="L38" s="1587"/>
      <c r="M38" s="1587"/>
      <c r="N38" s="1587"/>
      <c r="O38" s="1587"/>
      <c r="P38" s="1587"/>
      <c r="Q38" s="1587"/>
      <c r="R38" s="1587"/>
      <c r="S38" s="1587"/>
      <c r="T38" s="1587"/>
      <c r="U38" s="1588"/>
    </row>
    <row r="39" spans="2:24" ht="39.9" customHeight="1" thickBot="1">
      <c r="B39" s="661"/>
      <c r="C39" s="642" t="s">
        <v>179</v>
      </c>
      <c r="D39" s="1589" t="s">
        <v>38</v>
      </c>
      <c r="E39" s="1590"/>
      <c r="F39" s="1591" t="s">
        <v>482</v>
      </c>
      <c r="G39" s="1592"/>
      <c r="H39" s="1592"/>
      <c r="I39" s="1592"/>
      <c r="J39" s="1593"/>
      <c r="K39" s="641" t="s">
        <v>227</v>
      </c>
      <c r="L39" s="1592" t="s">
        <v>226</v>
      </c>
      <c r="M39" s="1592"/>
      <c r="N39" s="1592"/>
      <c r="O39" s="1592"/>
      <c r="P39" s="1592"/>
      <c r="Q39" s="1592"/>
      <c r="R39" s="641"/>
      <c r="S39" s="641"/>
      <c r="T39" s="1594" t="s">
        <v>181</v>
      </c>
      <c r="U39" s="1595"/>
    </row>
    <row r="40" spans="2:24" ht="28.5" customHeight="1">
      <c r="B40" s="292"/>
      <c r="C40" s="620"/>
      <c r="D40" s="291"/>
      <c r="E40" s="624"/>
      <c r="F40" s="293"/>
      <c r="G40" s="294"/>
      <c r="H40" s="294"/>
      <c r="I40" s="294"/>
      <c r="J40" s="294"/>
      <c r="K40" s="624"/>
      <c r="L40" s="620"/>
      <c r="M40" s="636"/>
      <c r="N40" s="620"/>
      <c r="O40" s="620"/>
      <c r="P40" s="631"/>
      <c r="Q40" s="620"/>
      <c r="R40" s="624"/>
      <c r="S40" s="624"/>
      <c r="T40" s="620"/>
      <c r="U40" s="619"/>
    </row>
    <row r="41" spans="2:24" ht="20.149999999999999" customHeight="1"/>
    <row r="42" spans="2:24" ht="12.9" hidden="1" customHeight="1">
      <c r="B42" s="7" t="s">
        <v>283</v>
      </c>
      <c r="E42" s="7" t="s">
        <v>488</v>
      </c>
    </row>
    <row r="43" spans="2:24" ht="12.9" hidden="1" customHeight="1">
      <c r="B43" s="7" t="s">
        <v>284</v>
      </c>
      <c r="E43" s="7" t="s">
        <v>470</v>
      </c>
    </row>
    <row r="44" spans="2:24" ht="12.9" hidden="1" customHeight="1">
      <c r="B44" s="7" t="s">
        <v>200</v>
      </c>
      <c r="E44" s="7" t="s">
        <v>473</v>
      </c>
    </row>
    <row r="45" spans="2:24" ht="12.9" hidden="1" customHeight="1">
      <c r="B45" s="7" t="s">
        <v>201</v>
      </c>
      <c r="E45" s="7" t="s">
        <v>472</v>
      </c>
    </row>
    <row r="46" spans="2:24" ht="12.9" hidden="1" customHeight="1">
      <c r="B46" s="7" t="s">
        <v>202</v>
      </c>
      <c r="E46" s="7" t="s">
        <v>456</v>
      </c>
    </row>
    <row r="47" spans="2:24" ht="12.9" hidden="1" customHeight="1">
      <c r="B47" s="7" t="s">
        <v>203</v>
      </c>
      <c r="E47" s="7" t="s">
        <v>479</v>
      </c>
    </row>
    <row r="48" spans="2:24" ht="12.9" hidden="1" customHeight="1">
      <c r="B48" s="7" t="s">
        <v>204</v>
      </c>
      <c r="E48" s="7" t="s">
        <v>489</v>
      </c>
    </row>
    <row r="49" spans="2:2" ht="12.9" hidden="1" customHeight="1">
      <c r="B49" s="7" t="s">
        <v>205</v>
      </c>
    </row>
    <row r="50" spans="2:2" ht="12.9" hidden="1" customHeight="1">
      <c r="B50" s="7" t="s">
        <v>206</v>
      </c>
    </row>
    <row r="51" spans="2:2" ht="12.9" hidden="1" customHeight="1">
      <c r="B51" s="7" t="s">
        <v>207</v>
      </c>
    </row>
    <row r="52" spans="2:2" ht="12.9" hidden="1" customHeight="1">
      <c r="B52" s="7" t="s">
        <v>208</v>
      </c>
    </row>
    <row r="53" spans="2:2" ht="12.9" hidden="1" customHeight="1">
      <c r="B53" s="7" t="s">
        <v>209</v>
      </c>
    </row>
    <row r="54" spans="2:2" ht="12.9" hidden="1" customHeight="1">
      <c r="B54" s="7" t="s">
        <v>210</v>
      </c>
    </row>
    <row r="55" spans="2:2" ht="12.9" hidden="1" customHeight="1">
      <c r="B55" s="7" t="s">
        <v>211</v>
      </c>
    </row>
    <row r="56" spans="2:2" ht="12.9" hidden="1" customHeight="1">
      <c r="B56" s="7" t="s">
        <v>212</v>
      </c>
    </row>
    <row r="57" spans="2:2" ht="12.9" hidden="1" customHeight="1">
      <c r="B57" s="7" t="s">
        <v>213</v>
      </c>
    </row>
    <row r="58" spans="2:2" ht="12.9" hidden="1" customHeight="1">
      <c r="B58" s="7" t="s">
        <v>214</v>
      </c>
    </row>
    <row r="59" spans="2:2" ht="12.9" hidden="1" customHeight="1">
      <c r="B59" s="7" t="s">
        <v>215</v>
      </c>
    </row>
    <row r="60" spans="2:2" ht="12.9" hidden="1" customHeight="1">
      <c r="B60" s="7" t="s">
        <v>216</v>
      </c>
    </row>
    <row r="61" spans="2:2" ht="12.9" hidden="1" customHeight="1">
      <c r="B61" s="7" t="s">
        <v>217</v>
      </c>
    </row>
    <row r="62" spans="2:2" ht="12.9" hidden="1" customHeight="1">
      <c r="B62" s="7" t="s">
        <v>218</v>
      </c>
    </row>
    <row r="63" spans="2:2" ht="12.9" hidden="1" customHeight="1">
      <c r="B63" s="7" t="s">
        <v>219</v>
      </c>
    </row>
    <row r="64" spans="2:2" ht="12.9" hidden="1" customHeight="1">
      <c r="B64" s="7" t="s">
        <v>220</v>
      </c>
    </row>
    <row r="65" spans="2:2" ht="12.9" hidden="1" customHeight="1">
      <c r="B65" s="7" t="s">
        <v>221</v>
      </c>
    </row>
    <row r="66" spans="2:2" ht="12.9" hidden="1" customHeight="1">
      <c r="B66" s="7" t="s">
        <v>222</v>
      </c>
    </row>
    <row r="67" spans="2:2" ht="12.9" hidden="1" customHeight="1">
      <c r="B67" s="7" t="s">
        <v>223</v>
      </c>
    </row>
    <row r="68" spans="2:2" ht="12.9" hidden="1" customHeight="1">
      <c r="B68" s="7" t="s">
        <v>224</v>
      </c>
    </row>
    <row r="69" spans="2:2" ht="12.9" hidden="1" customHeight="1">
      <c r="B69" s="7" t="s">
        <v>225</v>
      </c>
    </row>
  </sheetData>
  <sheetProtection sheet="1" selectLockedCells="1"/>
  <mergeCells count="106">
    <mergeCell ref="B9:C9"/>
    <mergeCell ref="B1:U1"/>
    <mergeCell ref="F2:P2"/>
    <mergeCell ref="V5:V6"/>
    <mergeCell ref="B3:C3"/>
    <mergeCell ref="D3:U3"/>
    <mergeCell ref="V1:AB1"/>
    <mergeCell ref="B4:C4"/>
    <mergeCell ref="D4:I4"/>
    <mergeCell ref="J4:M4"/>
    <mergeCell ref="N4:S4"/>
    <mergeCell ref="Y4:AC5"/>
    <mergeCell ref="B5:C8"/>
    <mergeCell ref="D5:H8"/>
    <mergeCell ref="I5:M8"/>
    <mergeCell ref="N5:O8"/>
    <mergeCell ref="Q5:U5"/>
    <mergeCell ref="Q6:U6"/>
    <mergeCell ref="D39:E39"/>
    <mergeCell ref="F39:J39"/>
    <mergeCell ref="L39:Q39"/>
    <mergeCell ref="T39:U39"/>
    <mergeCell ref="B38:U38"/>
    <mergeCell ref="B10:C35"/>
    <mergeCell ref="I10:O10"/>
    <mergeCell ref="I11:K11"/>
    <mergeCell ref="L11:Q11"/>
    <mergeCell ref="D34:H35"/>
    <mergeCell ref="M20:Q20"/>
    <mergeCell ref="R30:U31"/>
    <mergeCell ref="D24:H25"/>
    <mergeCell ref="I24:K25"/>
    <mergeCell ref="R24:U25"/>
    <mergeCell ref="D30:H31"/>
    <mergeCell ref="M31:Q31"/>
    <mergeCell ref="D26:H27"/>
    <mergeCell ref="I26:K27"/>
    <mergeCell ref="R22:U23"/>
    <mergeCell ref="R14:U15"/>
    <mergeCell ref="D18:H19"/>
    <mergeCell ref="I18:K19"/>
    <mergeCell ref="R18:U19"/>
    <mergeCell ref="B36:U36"/>
    <mergeCell ref="E37:G37"/>
    <mergeCell ref="T37:U37"/>
    <mergeCell ref="D32:H33"/>
    <mergeCell ref="I32:K33"/>
    <mergeCell ref="R32:U33"/>
    <mergeCell ref="I34:K35"/>
    <mergeCell ref="R34:U35"/>
    <mergeCell ref="D20:H21"/>
    <mergeCell ref="I20:K21"/>
    <mergeCell ref="R20:U21"/>
    <mergeCell ref="D22:H23"/>
    <mergeCell ref="I22:K23"/>
    <mergeCell ref="M21:Q21"/>
    <mergeCell ref="M22:Q22"/>
    <mergeCell ref="M23:Q23"/>
    <mergeCell ref="M32:Q32"/>
    <mergeCell ref="M33:Q33"/>
    <mergeCell ref="M34:Q34"/>
    <mergeCell ref="M35:Q35"/>
    <mergeCell ref="I37:L37"/>
    <mergeCell ref="N37:Q37"/>
    <mergeCell ref="I30:K31"/>
    <mergeCell ref="M24:Q24"/>
    <mergeCell ref="AD7:AG7"/>
    <mergeCell ref="AD9:AG9"/>
    <mergeCell ref="Y20:AC30"/>
    <mergeCell ref="Y12:AC19"/>
    <mergeCell ref="M12:Q12"/>
    <mergeCell ref="M13:Q13"/>
    <mergeCell ref="M14:Q14"/>
    <mergeCell ref="M15:Q15"/>
    <mergeCell ref="M16:Q16"/>
    <mergeCell ref="M17:Q17"/>
    <mergeCell ref="M18:Q18"/>
    <mergeCell ref="M19:Q19"/>
    <mergeCell ref="Q7:U7"/>
    <mergeCell ref="Q8:U8"/>
    <mergeCell ref="Z9:AC10"/>
    <mergeCell ref="Y6:AC7"/>
    <mergeCell ref="I14:K15"/>
    <mergeCell ref="Q9:S9"/>
    <mergeCell ref="M25:Q25"/>
    <mergeCell ref="M30:Q30"/>
    <mergeCell ref="M26:Q26"/>
    <mergeCell ref="R26:U27"/>
    <mergeCell ref="M27:Q27"/>
    <mergeCell ref="D28:H29"/>
    <mergeCell ref="I28:K29"/>
    <mergeCell ref="M28:Q28"/>
    <mergeCell ref="R28:U29"/>
    <mergeCell ref="M29:Q29"/>
    <mergeCell ref="D11:H11"/>
    <mergeCell ref="D14:H15"/>
    <mergeCell ref="R11:U11"/>
    <mergeCell ref="D12:H13"/>
    <mergeCell ref="I12:K13"/>
    <mergeCell ref="R12:U13"/>
    <mergeCell ref="L9:P9"/>
    <mergeCell ref="I9:K9"/>
    <mergeCell ref="D16:H17"/>
    <mergeCell ref="I16:K17"/>
    <mergeCell ref="R16:U17"/>
    <mergeCell ref="D9:G9"/>
  </mergeCells>
  <phoneticPr fontId="3"/>
  <conditionalFormatting sqref="M12:Q12">
    <cfRule type="expression" dxfId="329" priority="70" stopIfTrue="1">
      <formula>AND(MONTH(M12)&lt;10,DAY(M12)&gt;9)</formula>
    </cfRule>
    <cfRule type="expression" dxfId="328" priority="71" stopIfTrue="1">
      <formula>AND(MONTH(M12)&lt;10,DAY(M12)&lt;10)</formula>
    </cfRule>
    <cfRule type="expression" dxfId="327" priority="72" stopIfTrue="1">
      <formula>AND(MONTH(M12)&gt;9,DAY(M12)&lt;10)</formula>
    </cfRule>
  </conditionalFormatting>
  <conditionalFormatting sqref="M13:Q13">
    <cfRule type="expression" dxfId="326" priority="67" stopIfTrue="1">
      <formula>AND(MONTH(M13)&lt;10,DAY(M13)&gt;9)</formula>
    </cfRule>
    <cfRule type="expression" dxfId="325" priority="68" stopIfTrue="1">
      <formula>AND(MONTH(M13)&lt;10,DAY(M13)&lt;10)</formula>
    </cfRule>
    <cfRule type="expression" dxfId="324" priority="69" stopIfTrue="1">
      <formula>AND(MONTH(M13)&gt;9,DAY(M13)&lt;10)</formula>
    </cfRule>
  </conditionalFormatting>
  <conditionalFormatting sqref="M14:Q14">
    <cfRule type="expression" dxfId="323" priority="64" stopIfTrue="1">
      <formula>AND(MONTH(M14)&lt;10,DAY(M14)&gt;9)</formula>
    </cfRule>
    <cfRule type="expression" dxfId="322" priority="65" stopIfTrue="1">
      <formula>AND(MONTH(M14)&lt;10,DAY(M14)&lt;10)</formula>
    </cfRule>
    <cfRule type="expression" dxfId="321" priority="66" stopIfTrue="1">
      <formula>AND(MONTH(M14)&gt;9,DAY(M14)&lt;10)</formula>
    </cfRule>
  </conditionalFormatting>
  <conditionalFormatting sqref="M15:Q15">
    <cfRule type="expression" dxfId="320" priority="61" stopIfTrue="1">
      <formula>AND(MONTH(M15)&lt;10,DAY(M15)&gt;9)</formula>
    </cfRule>
    <cfRule type="expression" dxfId="319" priority="62" stopIfTrue="1">
      <formula>AND(MONTH(M15)&lt;10,DAY(M15)&lt;10)</formula>
    </cfRule>
    <cfRule type="expression" dxfId="318" priority="63" stopIfTrue="1">
      <formula>AND(MONTH(M15)&gt;9,DAY(M15)&lt;10)</formula>
    </cfRule>
  </conditionalFormatting>
  <conditionalFormatting sqref="M16:Q16">
    <cfRule type="expression" dxfId="317" priority="58" stopIfTrue="1">
      <formula>AND(MONTH(M16)&lt;10,DAY(M16)&gt;9)</formula>
    </cfRule>
    <cfRule type="expression" dxfId="316" priority="59" stopIfTrue="1">
      <formula>AND(MONTH(M16)&lt;10,DAY(M16)&lt;10)</formula>
    </cfRule>
    <cfRule type="expression" dxfId="315" priority="60" stopIfTrue="1">
      <formula>AND(MONTH(M16)&gt;9,DAY(M16)&lt;10)</formula>
    </cfRule>
  </conditionalFormatting>
  <conditionalFormatting sqref="M17:Q17">
    <cfRule type="expression" dxfId="314" priority="55" stopIfTrue="1">
      <formula>AND(MONTH(M17)&lt;10,DAY(M17)&gt;9)</formula>
    </cfRule>
    <cfRule type="expression" dxfId="313" priority="56" stopIfTrue="1">
      <formula>AND(MONTH(M17)&lt;10,DAY(M17)&lt;10)</formula>
    </cfRule>
    <cfRule type="expression" dxfId="312" priority="57" stopIfTrue="1">
      <formula>AND(MONTH(M17)&gt;9,DAY(M17)&lt;10)</formula>
    </cfRule>
  </conditionalFormatting>
  <conditionalFormatting sqref="M18:Q18">
    <cfRule type="expression" dxfId="311" priority="52" stopIfTrue="1">
      <formula>AND(MONTH(M18)&lt;10,DAY(M18)&gt;9)</formula>
    </cfRule>
    <cfRule type="expression" dxfId="310" priority="53" stopIfTrue="1">
      <formula>AND(MONTH(M18)&lt;10,DAY(M18)&lt;10)</formula>
    </cfRule>
    <cfRule type="expression" dxfId="309" priority="54" stopIfTrue="1">
      <formula>AND(MONTH(M18)&gt;9,DAY(M18)&lt;10)</formula>
    </cfRule>
  </conditionalFormatting>
  <conditionalFormatting sqref="M19:Q19">
    <cfRule type="expression" dxfId="308" priority="49" stopIfTrue="1">
      <formula>AND(MONTH(M19)&lt;10,DAY(M19)&gt;9)</formula>
    </cfRule>
    <cfRule type="expression" dxfId="307" priority="50" stopIfTrue="1">
      <formula>AND(MONTH(M19)&lt;10,DAY(M19)&lt;10)</formula>
    </cfRule>
    <cfRule type="expression" dxfId="306" priority="51" stopIfTrue="1">
      <formula>AND(MONTH(M19)&gt;9,DAY(M19)&lt;10)</formula>
    </cfRule>
  </conditionalFormatting>
  <conditionalFormatting sqref="M20:Q20">
    <cfRule type="expression" dxfId="305" priority="46" stopIfTrue="1">
      <formula>AND(MONTH(M20)&lt;10,DAY(M20)&gt;9)</formula>
    </cfRule>
    <cfRule type="expression" dxfId="304" priority="47" stopIfTrue="1">
      <formula>AND(MONTH(M20)&lt;10,DAY(M20)&lt;10)</formula>
    </cfRule>
    <cfRule type="expression" dxfId="303" priority="48" stopIfTrue="1">
      <formula>AND(MONTH(M20)&gt;9,DAY(M20)&lt;10)</formula>
    </cfRule>
  </conditionalFormatting>
  <conditionalFormatting sqref="M21:Q21">
    <cfRule type="expression" dxfId="302" priority="43" stopIfTrue="1">
      <formula>AND(MONTH(M21)&lt;10,DAY(M21)&gt;9)</formula>
    </cfRule>
    <cfRule type="expression" dxfId="301" priority="44" stopIfTrue="1">
      <formula>AND(MONTH(M21)&lt;10,DAY(M21)&lt;10)</formula>
    </cfRule>
    <cfRule type="expression" dxfId="300" priority="45" stopIfTrue="1">
      <formula>AND(MONTH(M21)&gt;9,DAY(M21)&lt;10)</formula>
    </cfRule>
  </conditionalFormatting>
  <conditionalFormatting sqref="M22:Q22">
    <cfRule type="expression" dxfId="299" priority="40" stopIfTrue="1">
      <formula>AND(MONTH(M22)&lt;10,DAY(M22)&gt;9)</formula>
    </cfRule>
    <cfRule type="expression" dxfId="298" priority="41" stopIfTrue="1">
      <formula>AND(MONTH(M22)&lt;10,DAY(M22)&lt;10)</formula>
    </cfRule>
    <cfRule type="expression" dxfId="297" priority="42" stopIfTrue="1">
      <formula>AND(MONTH(M22)&gt;9,DAY(M22)&lt;10)</formula>
    </cfRule>
  </conditionalFormatting>
  <conditionalFormatting sqref="M23:Q23">
    <cfRule type="expression" dxfId="296" priority="37" stopIfTrue="1">
      <formula>AND(MONTH(M23)&lt;10,DAY(M23)&gt;9)</formula>
    </cfRule>
    <cfRule type="expression" dxfId="295" priority="38" stopIfTrue="1">
      <formula>AND(MONTH(M23)&lt;10,DAY(M23)&lt;10)</formula>
    </cfRule>
    <cfRule type="expression" dxfId="294" priority="39" stopIfTrue="1">
      <formula>AND(MONTH(M23)&gt;9,DAY(M23)&lt;10)</formula>
    </cfRule>
  </conditionalFormatting>
  <conditionalFormatting sqref="M24:Q24">
    <cfRule type="expression" dxfId="293" priority="34" stopIfTrue="1">
      <formula>AND(MONTH(M24)&lt;10,DAY(M24)&gt;9)</formula>
    </cfRule>
    <cfRule type="expression" dxfId="292" priority="35" stopIfTrue="1">
      <formula>AND(MONTH(M24)&lt;10,DAY(M24)&lt;10)</formula>
    </cfRule>
    <cfRule type="expression" dxfId="291" priority="36" stopIfTrue="1">
      <formula>AND(MONTH(M24)&gt;9,DAY(M24)&lt;10)</formula>
    </cfRule>
  </conditionalFormatting>
  <conditionalFormatting sqref="M25:Q25">
    <cfRule type="expression" dxfId="290" priority="31" stopIfTrue="1">
      <formula>AND(MONTH(M25)&lt;10,DAY(M25)&gt;9)</formula>
    </cfRule>
    <cfRule type="expression" dxfId="289" priority="32" stopIfTrue="1">
      <formula>AND(MONTH(M25)&lt;10,DAY(M25)&lt;10)</formula>
    </cfRule>
    <cfRule type="expression" dxfId="288" priority="33" stopIfTrue="1">
      <formula>AND(MONTH(M25)&gt;9,DAY(M25)&lt;10)</formula>
    </cfRule>
  </conditionalFormatting>
  <conditionalFormatting sqref="M26:Q26">
    <cfRule type="expression" dxfId="287" priority="28" stopIfTrue="1">
      <formula>AND(MONTH(M26)&lt;10,DAY(M26)&gt;9)</formula>
    </cfRule>
    <cfRule type="expression" dxfId="286" priority="29" stopIfTrue="1">
      <formula>AND(MONTH(M26)&lt;10,DAY(M26)&lt;10)</formula>
    </cfRule>
    <cfRule type="expression" dxfId="285" priority="30" stopIfTrue="1">
      <formula>AND(MONTH(M26)&gt;9,DAY(M26)&lt;10)</formula>
    </cfRule>
  </conditionalFormatting>
  <conditionalFormatting sqref="M27:Q27">
    <cfRule type="expression" dxfId="284" priority="25" stopIfTrue="1">
      <formula>AND(MONTH(M27)&lt;10,DAY(M27)&gt;9)</formula>
    </cfRule>
    <cfRule type="expression" dxfId="283" priority="26" stopIfTrue="1">
      <formula>AND(MONTH(M27)&lt;10,DAY(M27)&lt;10)</formula>
    </cfRule>
    <cfRule type="expression" dxfId="282" priority="27" stopIfTrue="1">
      <formula>AND(MONTH(M27)&gt;9,DAY(M27)&lt;10)</formula>
    </cfRule>
  </conditionalFormatting>
  <conditionalFormatting sqref="M28:Q28">
    <cfRule type="expression" dxfId="281" priority="22" stopIfTrue="1">
      <formula>AND(MONTH(M28)&lt;10,DAY(M28)&gt;9)</formula>
    </cfRule>
    <cfRule type="expression" dxfId="280" priority="23" stopIfTrue="1">
      <formula>AND(MONTH(M28)&lt;10,DAY(M28)&lt;10)</formula>
    </cfRule>
    <cfRule type="expression" dxfId="279" priority="24" stopIfTrue="1">
      <formula>AND(MONTH(M28)&gt;9,DAY(M28)&lt;10)</formula>
    </cfRule>
  </conditionalFormatting>
  <conditionalFormatting sqref="M29:Q29">
    <cfRule type="expression" dxfId="278" priority="19" stopIfTrue="1">
      <formula>AND(MONTH(M29)&lt;10,DAY(M29)&gt;9)</formula>
    </cfRule>
    <cfRule type="expression" dxfId="277" priority="20" stopIfTrue="1">
      <formula>AND(MONTH(M29)&lt;10,DAY(M29)&lt;10)</formula>
    </cfRule>
    <cfRule type="expression" dxfId="276" priority="21" stopIfTrue="1">
      <formula>AND(MONTH(M29)&gt;9,DAY(M29)&lt;10)</formula>
    </cfRule>
  </conditionalFormatting>
  <conditionalFormatting sqref="M30:Q30">
    <cfRule type="expression" dxfId="275" priority="16" stopIfTrue="1">
      <formula>AND(MONTH(M30)&lt;10,DAY(M30)&gt;9)</formula>
    </cfRule>
    <cfRule type="expression" dxfId="274" priority="17" stopIfTrue="1">
      <formula>AND(MONTH(M30)&lt;10,DAY(M30)&lt;10)</formula>
    </cfRule>
    <cfRule type="expression" dxfId="273" priority="18" stopIfTrue="1">
      <formula>AND(MONTH(M30)&gt;9,DAY(M30)&lt;10)</formula>
    </cfRule>
  </conditionalFormatting>
  <conditionalFormatting sqref="M31:Q31">
    <cfRule type="expression" dxfId="272" priority="13" stopIfTrue="1">
      <formula>AND(MONTH(M31)&lt;10,DAY(M31)&gt;9)</formula>
    </cfRule>
    <cfRule type="expression" dxfId="271" priority="14" stopIfTrue="1">
      <formula>AND(MONTH(M31)&lt;10,DAY(M31)&lt;10)</formula>
    </cfRule>
    <cfRule type="expression" dxfId="270" priority="15" stopIfTrue="1">
      <formula>AND(MONTH(M31)&gt;9,DAY(M31)&lt;10)</formula>
    </cfRule>
  </conditionalFormatting>
  <conditionalFormatting sqref="M32:Q32">
    <cfRule type="expression" dxfId="269" priority="10" stopIfTrue="1">
      <formula>AND(MONTH(M32)&lt;10,DAY(M32)&gt;9)</formula>
    </cfRule>
    <cfRule type="expression" dxfId="268" priority="11" stopIfTrue="1">
      <formula>AND(MONTH(M32)&lt;10,DAY(M32)&lt;10)</formula>
    </cfRule>
    <cfRule type="expression" dxfId="267" priority="12" stopIfTrue="1">
      <formula>AND(MONTH(M32)&gt;9,DAY(M32)&lt;10)</formula>
    </cfRule>
  </conditionalFormatting>
  <conditionalFormatting sqref="M33:Q33">
    <cfRule type="expression" dxfId="266" priority="7" stopIfTrue="1">
      <formula>AND(MONTH(M33)&lt;10,DAY(M33)&gt;9)</formula>
    </cfRule>
    <cfRule type="expression" dxfId="265" priority="8" stopIfTrue="1">
      <formula>AND(MONTH(M33)&lt;10,DAY(M33)&lt;10)</formula>
    </cfRule>
    <cfRule type="expression" dxfId="264" priority="9" stopIfTrue="1">
      <formula>AND(MONTH(M33)&gt;9,DAY(M33)&lt;10)</formula>
    </cfRule>
  </conditionalFormatting>
  <conditionalFormatting sqref="M34:Q34">
    <cfRule type="expression" dxfId="263" priority="4" stopIfTrue="1">
      <formula>AND(MONTH(M34)&lt;10,DAY(M34)&gt;9)</formula>
    </cfRule>
    <cfRule type="expression" dxfId="262" priority="5" stopIfTrue="1">
      <formula>AND(MONTH(M34)&lt;10,DAY(M34)&lt;10)</formula>
    </cfRule>
    <cfRule type="expression" dxfId="261" priority="6" stopIfTrue="1">
      <formula>AND(MONTH(M34)&gt;9,DAY(M34)&lt;10)</formula>
    </cfRule>
  </conditionalFormatting>
  <conditionalFormatting sqref="M35:Q35">
    <cfRule type="expression" dxfId="260" priority="1" stopIfTrue="1">
      <formula>AND(MONTH(M35)&lt;10,DAY(M35)&gt;9)</formula>
    </cfRule>
    <cfRule type="expression" dxfId="259" priority="2" stopIfTrue="1">
      <formula>AND(MONTH(M35)&lt;10,DAY(M35)&lt;10)</formula>
    </cfRule>
    <cfRule type="expression" dxfId="258" priority="3" stopIfTrue="1">
      <formula>AND(MONTH(M35)&gt;9,DAY(M35)&lt;10)</formula>
    </cfRule>
  </conditionalFormatting>
  <dataValidations count="4">
    <dataValidation type="list" allowBlank="1" showInputMessage="1" showErrorMessage="1" sqref="L9 F40:J40">
      <formula1>$B$42:$B$69</formula1>
    </dataValidation>
    <dataValidation type="list" allowBlank="1" showInputMessage="1" showErrorMessage="1" sqref="L39:Q39">
      <formula1>$E$42:$E$45</formula1>
    </dataValidation>
    <dataValidation type="list" allowBlank="1" showInputMessage="1" showErrorMessage="1" sqref="L40:Q40">
      <formula1>$E$42:$E$42</formula1>
    </dataValidation>
    <dataValidation type="list" allowBlank="1" showInputMessage="1" showErrorMessage="1" sqref="I12:K35">
      <formula1>$E$42:$E$48</formula1>
    </dataValidation>
  </dataValidations>
  <printOptions horizontalCentered="1"/>
  <pageMargins left="0.59055118110236227" right="0.39370078740157483" top="0.78740157480314965" bottom="0.59055118110236227" header="0.51181102362204722" footer="0.51181102362204722"/>
  <pageSetup paperSize="9" scale="97" orientation="portrait" r:id="rId1"/>
  <headerFooter alignWithMargins="0">
    <oddHeader>&amp;L&amp;"ＭＳ 明朝,標準"&amp;8&amp;K00-041第4号様式付帯①（第10条関係）</oddHeader>
    <oddFooter>&amp;L&amp;"ＭＳ 明朝,標準"&amp;8&amp;K00-033現場代理人等設置通知書に添付&amp;R&amp;"ＭＳ 明朝,標準"&amp;8&amp;K00-043受注者⇒監督員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673" r:id="rId4" name="Check Box 1">
              <controlPr defaultSize="0" autoFill="0" autoLine="0" autoPict="0">
                <anchor moveWithCells="1">
                  <from>
                    <xdr:col>1</xdr:col>
                    <xdr:colOff>101600</xdr:colOff>
                    <xdr:row>36</xdr:row>
                    <xdr:rowOff>120650</xdr:rowOff>
                  </from>
                  <to>
                    <xdr:col>2</xdr:col>
                    <xdr:colOff>107950</xdr:colOff>
                    <xdr:row>36</xdr:row>
                    <xdr:rowOff>387350</xdr:rowOff>
                  </to>
                </anchor>
              </controlPr>
            </control>
          </mc:Choice>
        </mc:AlternateContent>
        <mc:AlternateContent xmlns:mc="http://schemas.openxmlformats.org/markup-compatibility/2006">
          <mc:Choice Requires="x14">
            <control shapeId="412674" r:id="rId5" name="Check Box 2">
              <controlPr defaultSize="0" autoFill="0" autoLine="0" autoPict="0">
                <anchor moveWithCells="1">
                  <from>
                    <xdr:col>18</xdr:col>
                    <xdr:colOff>120650</xdr:colOff>
                    <xdr:row>36</xdr:row>
                    <xdr:rowOff>114300</xdr:rowOff>
                  </from>
                  <to>
                    <xdr:col>19</xdr:col>
                    <xdr:colOff>0</xdr:colOff>
                    <xdr:row>36</xdr:row>
                    <xdr:rowOff>406400</xdr:rowOff>
                  </to>
                </anchor>
              </controlPr>
            </control>
          </mc:Choice>
        </mc:AlternateContent>
        <mc:AlternateContent xmlns:mc="http://schemas.openxmlformats.org/markup-compatibility/2006">
          <mc:Choice Requires="x14">
            <control shapeId="412675" r:id="rId6" name="Check Box 3">
              <controlPr defaultSize="0" autoFill="0" autoLine="0" autoPict="0">
                <anchor moveWithCells="1">
                  <from>
                    <xdr:col>3</xdr:col>
                    <xdr:colOff>69850</xdr:colOff>
                    <xdr:row>36</xdr:row>
                    <xdr:rowOff>120650</xdr:rowOff>
                  </from>
                  <to>
                    <xdr:col>3</xdr:col>
                    <xdr:colOff>368300</xdr:colOff>
                    <xdr:row>36</xdr:row>
                    <xdr:rowOff>387350</xdr:rowOff>
                  </to>
                </anchor>
              </controlPr>
            </control>
          </mc:Choice>
        </mc:AlternateContent>
        <mc:AlternateContent xmlns:mc="http://schemas.openxmlformats.org/markup-compatibility/2006">
          <mc:Choice Requires="x14">
            <control shapeId="412676" r:id="rId7" name="Check Box 4">
              <controlPr defaultSize="0" autoFill="0" autoLine="0" autoPict="0">
                <anchor moveWithCells="1">
                  <from>
                    <xdr:col>7</xdr:col>
                    <xdr:colOff>114300</xdr:colOff>
                    <xdr:row>36</xdr:row>
                    <xdr:rowOff>120650</xdr:rowOff>
                  </from>
                  <to>
                    <xdr:col>8</xdr:col>
                    <xdr:colOff>6350</xdr:colOff>
                    <xdr:row>36</xdr:row>
                    <xdr:rowOff>387350</xdr:rowOff>
                  </to>
                </anchor>
              </controlPr>
            </control>
          </mc:Choice>
        </mc:AlternateContent>
        <mc:AlternateContent xmlns:mc="http://schemas.openxmlformats.org/markup-compatibility/2006">
          <mc:Choice Requires="x14">
            <control shapeId="412677" r:id="rId8" name="Check Box 5">
              <controlPr defaultSize="0" autoFill="0" autoLine="0" autoPict="0">
                <anchor moveWithCells="1">
                  <from>
                    <xdr:col>12</xdr:col>
                    <xdr:colOff>6350</xdr:colOff>
                    <xdr:row>36</xdr:row>
                    <xdr:rowOff>120650</xdr:rowOff>
                  </from>
                  <to>
                    <xdr:col>13</xdr:col>
                    <xdr:colOff>31750</xdr:colOff>
                    <xdr:row>36</xdr:row>
                    <xdr:rowOff>387350</xdr:rowOff>
                  </to>
                </anchor>
              </controlPr>
            </control>
          </mc:Choice>
        </mc:AlternateContent>
        <mc:AlternateContent xmlns:mc="http://schemas.openxmlformats.org/markup-compatibility/2006">
          <mc:Choice Requires="x14">
            <control shapeId="412678" r:id="rId9" name="Check Box 6">
              <controlPr defaultSize="0" autoFill="0" autoLine="0" autoPict="0">
                <anchor moveWithCells="1">
                  <from>
                    <xdr:col>1</xdr:col>
                    <xdr:colOff>82550</xdr:colOff>
                    <xdr:row>38</xdr:row>
                    <xdr:rowOff>120650</xdr:rowOff>
                  </from>
                  <to>
                    <xdr:col>2</xdr:col>
                    <xdr:colOff>101600</xdr:colOff>
                    <xdr:row>38</xdr:row>
                    <xdr:rowOff>387350</xdr:rowOff>
                  </to>
                </anchor>
              </controlPr>
            </control>
          </mc:Choice>
        </mc:AlternateContent>
        <mc:AlternateContent xmlns:mc="http://schemas.openxmlformats.org/markup-compatibility/2006">
          <mc:Choice Requires="x14">
            <control shapeId="412679" r:id="rId10" name="Check Box 7">
              <controlPr defaultSize="0" autoFill="0" autoLine="0" autoPict="0">
                <anchor moveWithCells="1">
                  <from>
                    <xdr:col>18</xdr:col>
                    <xdr:colOff>107950</xdr:colOff>
                    <xdr:row>38</xdr:row>
                    <xdr:rowOff>120650</xdr:rowOff>
                  </from>
                  <to>
                    <xdr:col>18</xdr:col>
                    <xdr:colOff>381000</xdr:colOff>
                    <xdr:row>38</xdr:row>
                    <xdr:rowOff>412750</xdr:rowOff>
                  </to>
                </anchor>
              </controlPr>
            </control>
          </mc:Choice>
        </mc:AlternateContent>
        <mc:AlternateContent xmlns:mc="http://schemas.openxmlformats.org/markup-compatibility/2006">
          <mc:Choice Requires="x14">
            <control shapeId="412680" r:id="rId11" name="Option Button 8">
              <controlPr defaultSize="0" autoFill="0" autoLine="0" autoPict="0">
                <anchor moveWithCells="1">
                  <from>
                    <xdr:col>15</xdr:col>
                    <xdr:colOff>31750</xdr:colOff>
                    <xdr:row>5</xdr:row>
                    <xdr:rowOff>177800</xdr:rowOff>
                  </from>
                  <to>
                    <xdr:col>16</xdr:col>
                    <xdr:colOff>76200</xdr:colOff>
                    <xdr:row>6</xdr:row>
                    <xdr:rowOff>184150</xdr:rowOff>
                  </to>
                </anchor>
              </controlPr>
            </control>
          </mc:Choice>
        </mc:AlternateContent>
        <mc:AlternateContent xmlns:mc="http://schemas.openxmlformats.org/markup-compatibility/2006">
          <mc:Choice Requires="x14">
            <control shapeId="412681" r:id="rId12" name="Option Button 9">
              <controlPr defaultSize="0" autoFill="0" autoLine="0" autoPict="0">
                <anchor moveWithCells="1">
                  <from>
                    <xdr:col>15</xdr:col>
                    <xdr:colOff>31750</xdr:colOff>
                    <xdr:row>3</xdr:row>
                    <xdr:rowOff>292100</xdr:rowOff>
                  </from>
                  <to>
                    <xdr:col>16</xdr:col>
                    <xdr:colOff>6350</xdr:colOff>
                    <xdr:row>5</xdr:row>
                    <xdr:rowOff>38100</xdr:rowOff>
                  </to>
                </anchor>
              </controlPr>
            </control>
          </mc:Choice>
        </mc:AlternateContent>
        <mc:AlternateContent xmlns:mc="http://schemas.openxmlformats.org/markup-compatibility/2006">
          <mc:Choice Requires="x14">
            <control shapeId="412682" r:id="rId13" name="Option Button 10">
              <controlPr defaultSize="0" autoFill="0" autoLine="0" autoPict="0">
                <anchor moveWithCells="1">
                  <from>
                    <xdr:col>15</xdr:col>
                    <xdr:colOff>31750</xdr:colOff>
                    <xdr:row>4</xdr:row>
                    <xdr:rowOff>177800</xdr:rowOff>
                  </from>
                  <to>
                    <xdr:col>16</xdr:col>
                    <xdr:colOff>63500</xdr:colOff>
                    <xdr:row>6</xdr:row>
                    <xdr:rowOff>0</xdr:rowOff>
                  </to>
                </anchor>
              </controlPr>
            </control>
          </mc:Choice>
        </mc:AlternateContent>
        <mc:AlternateContent xmlns:mc="http://schemas.openxmlformats.org/markup-compatibility/2006">
          <mc:Choice Requires="x14">
            <control shapeId="412705" r:id="rId14" name="Option Button 33">
              <controlPr defaultSize="0" autoFill="0" autoLine="0" autoPict="0">
                <anchor moveWithCells="1">
                  <from>
                    <xdr:col>15</xdr:col>
                    <xdr:colOff>38100</xdr:colOff>
                    <xdr:row>6</xdr:row>
                    <xdr:rowOff>158750</xdr:rowOff>
                  </from>
                  <to>
                    <xdr:col>16</xdr:col>
                    <xdr:colOff>82550</xdr:colOff>
                    <xdr:row>7</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各項目入力表</vt:lpstr>
      <vt:lpstr>目次</vt:lpstr>
      <vt:lpstr>（１号様式）①工事打合せ簿（工事監理業務等無し）</vt:lpstr>
      <vt:lpstr>（１号様式）②工事打合せ簿（工事監理業務等有り）</vt:lpstr>
      <vt:lpstr>（２号様式）工事工程表</vt:lpstr>
      <vt:lpstr>（４号様式）①現場代理人等設置通知書</vt:lpstr>
      <vt:lpstr>（４号様式）②現場代理人等変更通知書</vt:lpstr>
      <vt:lpstr>（４号様式附帯①主任技術者実務経験経歴書 </vt:lpstr>
      <vt:lpstr>（４号様式附帯②）専門技術者実務経験経歴書</vt:lpstr>
      <vt:lpstr>（５号様式）工事履行報告書</vt:lpstr>
      <vt:lpstr>（７号様式）工事関係者に関する措置決定</vt:lpstr>
      <vt:lpstr>（８号様式）監督員に関する措置請求</vt:lpstr>
      <vt:lpstr>（１０号様式）材料検査（確認）書</vt:lpstr>
      <vt:lpstr>（１１号様式）工事材料の工事現場外搬出通知</vt:lpstr>
      <vt:lpstr>（１３号様式）支給材料又は貸与品の不適当通知</vt:lpstr>
      <vt:lpstr>（１４号様式）支給材料（貸与品）受領書（借用書）</vt:lpstr>
      <vt:lpstr>（１５号様式）支給材料（貸与品）返納書</vt:lpstr>
      <vt:lpstr>（１６号様式）設計図書との不一致確認請求通知</vt:lpstr>
      <vt:lpstr>（２０号様式）工期延長請求</vt:lpstr>
      <vt:lpstr>（２３号様式）工期変更協議通知</vt:lpstr>
      <vt:lpstr>（２５号様式）請負代金額変更協議通知</vt:lpstr>
      <vt:lpstr>（２６号様式）スライドによる請負代金額の変更</vt:lpstr>
      <vt:lpstr>（２７号様式）不可抗力による損害状況通知</vt:lpstr>
      <vt:lpstr>（２９号様式）不可抗力による損害請求</vt:lpstr>
      <vt:lpstr>（３１号様式）請負代金額の変更に代わる設計図書の変更協議</vt:lpstr>
      <vt:lpstr>（３２号様式）完成通知書</vt:lpstr>
      <vt:lpstr>（３４号様式）引渡し書</vt:lpstr>
      <vt:lpstr>（３６号様式）工事目的物の使用について（同意）</vt:lpstr>
      <vt:lpstr>（３７号様式）指定部分完成通知書 </vt:lpstr>
      <vt:lpstr>（３８号様式）変更協議承諾書</vt:lpstr>
      <vt:lpstr>工事成績評定要領・創意工夫</vt:lpstr>
      <vt:lpstr>工事成績評定要領・社会性等</vt:lpstr>
      <vt:lpstr>工事成績評定要領・創意工夫・社会性等の説明</vt:lpstr>
      <vt:lpstr>（参考様式）出荷証明書</vt:lpstr>
      <vt:lpstr>'（１０号様式）材料検査（確認）書'!Print_Area</vt:lpstr>
      <vt:lpstr>'（１１号様式）工事材料の工事現場外搬出通知'!Print_Area</vt:lpstr>
      <vt:lpstr>'（１３号様式）支給材料又は貸与品の不適当通知'!Print_Area</vt:lpstr>
      <vt:lpstr>'（１４号様式）支給材料（貸与品）受領書（借用書）'!Print_Area</vt:lpstr>
      <vt:lpstr>'（１５号様式）支給材料（貸与品）返納書'!Print_Area</vt:lpstr>
      <vt:lpstr>'（１６号様式）設計図書との不一致確認請求通知'!Print_Area</vt:lpstr>
      <vt:lpstr>'（１号様式）①工事打合せ簿（工事監理業務等無し）'!Print_Area</vt:lpstr>
      <vt:lpstr>'（１号様式）②工事打合せ簿（工事監理業務等有り）'!Print_Area</vt:lpstr>
      <vt:lpstr>'（２０号様式）工期延長請求'!Print_Area</vt:lpstr>
      <vt:lpstr>'（２３号様式）工期変更協議通知'!Print_Area</vt:lpstr>
      <vt:lpstr>'（２５号様式）請負代金額変更協議通知'!Print_Area</vt:lpstr>
      <vt:lpstr>'（２６号様式）スライドによる請負代金額の変更'!Print_Area</vt:lpstr>
      <vt:lpstr>'（２７号様式）不可抗力による損害状況通知'!Print_Area</vt:lpstr>
      <vt:lpstr>'（２９号様式）不可抗力による損害請求'!Print_Area</vt:lpstr>
      <vt:lpstr>'（２号様式）工事工程表'!Print_Area</vt:lpstr>
      <vt:lpstr>'（３１号様式）請負代金額の変更に代わる設計図書の変更協議'!Print_Area</vt:lpstr>
      <vt:lpstr>'（３２号様式）完成通知書'!Print_Area</vt:lpstr>
      <vt:lpstr>'（３４号様式）引渡し書'!Print_Area</vt:lpstr>
      <vt:lpstr>'（３６号様式）工事目的物の使用について（同意）'!Print_Area</vt:lpstr>
      <vt:lpstr>'（３７号様式）指定部分完成通知書 '!Print_Area</vt:lpstr>
      <vt:lpstr>'（３８号様式）変更協議承諾書'!Print_Area</vt:lpstr>
      <vt:lpstr>'（４号様式）①現場代理人等設置通知書'!Print_Area</vt:lpstr>
      <vt:lpstr>'（４号様式）②現場代理人等変更通知書'!Print_Area</vt:lpstr>
      <vt:lpstr>'（４号様式附帯①主任技術者実務経験経歴書 '!Print_Area</vt:lpstr>
      <vt:lpstr>'（４号様式附帯②）専門技術者実務経験経歴書'!Print_Area</vt:lpstr>
      <vt:lpstr>'（５号様式）工事履行報告書'!Print_Area</vt:lpstr>
      <vt:lpstr>'（７号様式）工事関係者に関する措置決定'!Print_Area</vt:lpstr>
      <vt:lpstr>'（８号様式）監督員に関する措置請求'!Print_Area</vt:lpstr>
      <vt:lpstr>'（参考様式）出荷証明書'!Print_Area</vt:lpstr>
      <vt:lpstr>各項目入力表!Print_Area</vt:lpstr>
      <vt:lpstr>工事成績評定要領・社会性等!Print_Area</vt:lpstr>
      <vt:lpstr>工事成績評定要領・創意工夫!Print_Area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2017-01-11T01:09:16Z</dcterms:created>
  <dcterms:modified xsi:type="dcterms:W3CDTF">2022-07-20T02:20:18Z</dcterms:modified>
</cp:coreProperties>
</file>